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20" windowWidth="16380" windowHeight="8070" tabRatio="343" activeTab="1"/>
  </bookViews>
  <sheets>
    <sheet name="Autocompute Template" sheetId="1" r:id="rId1"/>
    <sheet name="Availability" sheetId="4" r:id="rId2"/>
  </sheets>
  <definedNames>
    <definedName name="_xlnm._FilterDatabase" localSheetId="1" hidden="1">Availability!$B$3:$G$406</definedName>
    <definedName name="_xlnm.Print_Area" localSheetId="0">'Autocompute Template'!$A$1:$G$83</definedName>
  </definedNames>
  <calcPr calcId="145621" iterateDelta="1E-4"/>
</workbook>
</file>

<file path=xl/calcChain.xml><?xml version="1.0" encoding="utf-8"?>
<calcChain xmlns="http://schemas.openxmlformats.org/spreadsheetml/2006/main">
  <c r="D3" i="1" l="1"/>
  <c r="D2" i="1"/>
  <c r="C8" i="1"/>
  <c r="G8" i="1" s="1"/>
  <c r="D8" i="1" l="1"/>
  <c r="E8" i="1"/>
  <c r="F8" i="1"/>
  <c r="C10" i="1"/>
  <c r="D10" i="1"/>
  <c r="E10" i="1"/>
  <c r="F10" i="1"/>
  <c r="G10" i="1"/>
  <c r="C11" i="1"/>
  <c r="D11" i="1"/>
  <c r="E11" i="1"/>
  <c r="F11" i="1"/>
  <c r="G11" i="1"/>
  <c r="C13" i="1"/>
  <c r="D13" i="1"/>
  <c r="E13" i="1"/>
  <c r="F13" i="1"/>
  <c r="G13" i="1"/>
  <c r="C15" i="1"/>
  <c r="D15" i="1"/>
  <c r="E15" i="1"/>
  <c r="F15" i="1"/>
  <c r="G15" i="1"/>
  <c r="C16" i="1"/>
  <c r="D16" i="1"/>
  <c r="E16" i="1"/>
  <c r="F16" i="1"/>
  <c r="G16" i="1"/>
  <c r="C17" i="1"/>
  <c r="D17" i="1"/>
  <c r="E17" i="1"/>
  <c r="F17" i="1"/>
  <c r="G17" i="1"/>
  <c r="C19" i="1"/>
  <c r="D19" i="1"/>
  <c r="E19" i="1"/>
  <c r="F19" i="1"/>
  <c r="G19" i="1"/>
  <c r="C20" i="1"/>
  <c r="D20" i="1"/>
  <c r="E20" i="1"/>
  <c r="F20" i="1"/>
  <c r="G20" i="1"/>
  <c r="D22" i="1"/>
  <c r="E22" i="1"/>
  <c r="F22" i="1"/>
  <c r="G22" i="1"/>
  <c r="D23" i="1"/>
  <c r="E23" i="1"/>
  <c r="F23" i="1"/>
  <c r="G23" i="1"/>
  <c r="C24" i="1"/>
  <c r="D24" i="1"/>
  <c r="E24" i="1"/>
  <c r="F24" i="1"/>
  <c r="G24" i="1"/>
  <c r="G26" i="1"/>
  <c r="D28" i="1"/>
  <c r="E28" i="1"/>
  <c r="F28" i="1"/>
  <c r="D30" i="1"/>
  <c r="E30" i="1"/>
  <c r="F30" i="1"/>
  <c r="E32" i="1"/>
  <c r="F32" i="1"/>
  <c r="G32" i="1"/>
  <c r="B35" i="1"/>
  <c r="C35" i="1"/>
  <c r="D35" i="1"/>
  <c r="E35" i="1"/>
  <c r="F35" i="1"/>
  <c r="G35" i="1"/>
  <c r="B36" i="1"/>
  <c r="C36" i="1"/>
  <c r="D36" i="1"/>
  <c r="E36" i="1"/>
  <c r="F36" i="1"/>
  <c r="G36" i="1"/>
  <c r="B37" i="1"/>
  <c r="D37" i="1"/>
  <c r="E37" i="1"/>
  <c r="F37" i="1"/>
  <c r="G37" i="1"/>
  <c r="B38" i="1"/>
  <c r="D38" i="1"/>
  <c r="E38" i="1"/>
  <c r="F38" i="1"/>
  <c r="G38" i="1"/>
  <c r="B39" i="1"/>
  <c r="D39" i="1"/>
  <c r="E39" i="1"/>
  <c r="F39" i="1"/>
  <c r="G39" i="1"/>
  <c r="B40" i="1"/>
  <c r="D40" i="1"/>
  <c r="E40" i="1"/>
  <c r="F40" i="1"/>
  <c r="G40" i="1"/>
  <c r="B41" i="1"/>
  <c r="D41" i="1"/>
  <c r="E41" i="1"/>
  <c r="F41" i="1"/>
  <c r="G41" i="1"/>
  <c r="B42" i="1"/>
  <c r="D42" i="1"/>
  <c r="E42" i="1"/>
  <c r="F42" i="1"/>
  <c r="G42" i="1"/>
  <c r="B43" i="1"/>
  <c r="D43" i="1"/>
  <c r="E43" i="1"/>
  <c r="F43" i="1"/>
  <c r="G43" i="1"/>
  <c r="B44" i="1"/>
  <c r="D44" i="1"/>
  <c r="E44" i="1"/>
  <c r="F44" i="1"/>
  <c r="G44" i="1"/>
  <c r="B45" i="1"/>
  <c r="D45" i="1"/>
  <c r="E45" i="1"/>
  <c r="F45" i="1"/>
  <c r="G45" i="1"/>
  <c r="B46" i="1"/>
  <c r="D46" i="1"/>
  <c r="E46" i="1"/>
  <c r="F46" i="1"/>
  <c r="G46" i="1"/>
  <c r="B47" i="1"/>
  <c r="D47" i="1"/>
  <c r="E47" i="1"/>
  <c r="F47" i="1"/>
  <c r="G47" i="1"/>
  <c r="B48" i="1"/>
  <c r="D48" i="1"/>
  <c r="E48" i="1"/>
  <c r="F48" i="1"/>
  <c r="G48" i="1"/>
  <c r="B49" i="1"/>
  <c r="D49" i="1"/>
  <c r="E49" i="1"/>
  <c r="F49" i="1"/>
  <c r="G49" i="1"/>
  <c r="B50" i="1"/>
  <c r="D50" i="1"/>
  <c r="E50" i="1"/>
  <c r="F50" i="1"/>
  <c r="G50" i="1"/>
  <c r="B51" i="1"/>
  <c r="D51" i="1"/>
  <c r="E51" i="1"/>
  <c r="F51" i="1"/>
  <c r="G51" i="1"/>
  <c r="B52" i="1"/>
  <c r="D52" i="1"/>
  <c r="E52" i="1"/>
  <c r="F52" i="1"/>
  <c r="G52" i="1"/>
  <c r="B53" i="1"/>
  <c r="D53" i="1"/>
  <c r="E53" i="1"/>
  <c r="F53" i="1"/>
  <c r="G53" i="1"/>
  <c r="B54" i="1"/>
  <c r="D54" i="1"/>
  <c r="E54" i="1"/>
  <c r="F54" i="1"/>
  <c r="G54" i="1"/>
  <c r="B55" i="1"/>
  <c r="D55" i="1"/>
  <c r="E55" i="1"/>
  <c r="F55" i="1"/>
  <c r="G55" i="1"/>
  <c r="B56" i="1"/>
  <c r="D56" i="1"/>
  <c r="E56" i="1"/>
  <c r="F56" i="1"/>
  <c r="G56" i="1"/>
  <c r="B57" i="1"/>
  <c r="D57" i="1"/>
  <c r="E57" i="1"/>
  <c r="F57" i="1"/>
  <c r="G57" i="1"/>
  <c r="B58" i="1"/>
  <c r="D58" i="1"/>
  <c r="E58" i="1"/>
  <c r="F58" i="1"/>
  <c r="G58" i="1"/>
  <c r="B59" i="1"/>
  <c r="D59" i="1"/>
  <c r="E59" i="1"/>
  <c r="F59" i="1"/>
  <c r="G59" i="1"/>
  <c r="B60" i="1"/>
  <c r="D60" i="1"/>
  <c r="E60" i="1"/>
  <c r="F60" i="1"/>
  <c r="G60" i="1"/>
  <c r="B61" i="1"/>
  <c r="D61" i="1"/>
  <c r="E61" i="1"/>
  <c r="F61" i="1"/>
  <c r="G61" i="1"/>
  <c r="B62" i="1"/>
  <c r="D62" i="1"/>
  <c r="E62" i="1"/>
  <c r="F62" i="1"/>
  <c r="G62" i="1"/>
  <c r="B63" i="1"/>
  <c r="D63" i="1"/>
  <c r="E63" i="1"/>
  <c r="F63" i="1"/>
  <c r="G63" i="1"/>
  <c r="B64" i="1"/>
  <c r="D64" i="1"/>
  <c r="E64" i="1"/>
  <c r="F64" i="1"/>
  <c r="G64" i="1"/>
  <c r="B65" i="1"/>
  <c r="D65" i="1"/>
  <c r="E65" i="1"/>
  <c r="F65" i="1"/>
  <c r="G65" i="1"/>
  <c r="B66" i="1"/>
  <c r="D66" i="1"/>
  <c r="E66" i="1"/>
  <c r="F66" i="1"/>
  <c r="G66" i="1"/>
  <c r="B67" i="1"/>
  <c r="D67" i="1"/>
  <c r="E67" i="1"/>
  <c r="F67" i="1"/>
  <c r="G67" i="1"/>
  <c r="B68" i="1"/>
  <c r="D68" i="1"/>
  <c r="E68" i="1"/>
  <c r="F68" i="1"/>
  <c r="G68" i="1"/>
  <c r="B69" i="1"/>
  <c r="D69" i="1"/>
  <c r="E69" i="1"/>
  <c r="F69" i="1"/>
  <c r="G69" i="1"/>
  <c r="B70" i="1"/>
  <c r="D70" i="1"/>
  <c r="E70" i="1"/>
  <c r="F70" i="1"/>
  <c r="G70" i="1"/>
  <c r="B71" i="1"/>
  <c r="D71" i="1"/>
  <c r="E71" i="1"/>
  <c r="F71" i="1"/>
  <c r="G71" i="1"/>
  <c r="B72" i="1"/>
  <c r="D72" i="1"/>
  <c r="E72" i="1"/>
  <c r="F72" i="1"/>
  <c r="G72" i="1"/>
  <c r="B73" i="1"/>
  <c r="E73" i="1"/>
  <c r="F73" i="1"/>
  <c r="C74" i="1"/>
  <c r="D74" i="1"/>
  <c r="E74" i="1"/>
  <c r="F74" i="1"/>
  <c r="G74" i="1"/>
  <c r="E77" i="1"/>
  <c r="F77" i="1"/>
  <c r="G77" i="1"/>
  <c r="E78" i="1"/>
  <c r="F78" i="1"/>
  <c r="G78" i="1"/>
  <c r="E79" i="1"/>
  <c r="F79" i="1"/>
  <c r="G79" i="1"/>
  <c r="E80" i="1"/>
  <c r="F80" i="1"/>
  <c r="G80" i="1"/>
</calcChain>
</file>

<file path=xl/sharedStrings.xml><?xml version="1.0" encoding="utf-8"?>
<sst xmlns="http://schemas.openxmlformats.org/spreadsheetml/2006/main" count="1756" uniqueCount="644">
  <si>
    <t xml:space="preserve">
</t>
  </si>
  <si>
    <t>TYPE:</t>
  </si>
  <si>
    <t>UNIT:</t>
  </si>
  <si>
    <t>LIST PRICE:</t>
  </si>
  <si>
    <t>TOWER :</t>
  </si>
  <si>
    <t>D</t>
  </si>
  <si>
    <t>Spot Cash</t>
  </si>
  <si>
    <t>Deferred Cash 20 Spot / 80</t>
  </si>
  <si>
    <t>LIST PRICE</t>
  </si>
  <si>
    <t>STANDARD DISCOUNT</t>
  </si>
  <si>
    <t>DISCOUNT AMOUNT 1</t>
  </si>
  <si>
    <t>DISCOUNTED LIST PRICE</t>
  </si>
  <si>
    <t>PROMO DISCOUNT</t>
  </si>
  <si>
    <t>DISCOUNT AMOUNT 2</t>
  </si>
  <si>
    <t>ABSOLUTE VALUE DISCOUNT</t>
  </si>
  <si>
    <t>TOTAL DISCOUNTS</t>
  </si>
  <si>
    <t>FINAL DISCOUNTED LIST PRICE</t>
  </si>
  <si>
    <t>OTHER CHARGES (5.5%)</t>
  </si>
  <si>
    <t>* OTHER CHARGES = (Registration Fees, Documentary Stamp Tax from BIR, Transfer Tax Fees from City Treasurer, Water &amp; Meralco Meter Installation, Handling Fees, Miscellaneous Fees)</t>
  </si>
  <si>
    <r>
      <t xml:space="preserve">VAT (12%) </t>
    </r>
    <r>
      <rPr>
        <sz val="10"/>
        <rFont val="Arial"/>
        <family val="2"/>
        <charset val="1"/>
      </rPr>
      <t>(</t>
    </r>
    <r>
      <rPr>
        <i/>
        <sz val="10"/>
        <rFont val="Arial"/>
        <family val="2"/>
        <charset val="1"/>
      </rPr>
      <t>only if above 3,199,200</t>
    </r>
    <r>
      <rPr>
        <sz val="10"/>
        <rFont val="Arial"/>
        <family val="2"/>
        <charset val="1"/>
      </rPr>
      <t>)</t>
    </r>
  </si>
  <si>
    <t>TOTAL CONTRACT PRICE</t>
  </si>
  <si>
    <t>DOWN PAYMENT %</t>
  </si>
  <si>
    <t>-</t>
  </si>
  <si>
    <t>DOWN PAYMENT AMOUNT</t>
  </si>
  <si>
    <t>RESERVATION FEE (standard 25k per unit)</t>
  </si>
  <si>
    <t>NET DOWN PAYMENT</t>
  </si>
  <si>
    <t>DOWNPAYMENT TERM</t>
  </si>
  <si>
    <t>MONTHLY INVESTMENT</t>
  </si>
  <si>
    <t>INSTALLMENT %</t>
  </si>
  <si>
    <t>INSTALLMENT AMOUNT</t>
  </si>
  <si>
    <t>INSTALLMENT TERMS</t>
  </si>
  <si>
    <t>BALANCE %</t>
  </si>
  <si>
    <t>BALANCE AMOUNT</t>
  </si>
  <si>
    <r>
      <t xml:space="preserve">Retention Fee </t>
    </r>
    <r>
      <rPr>
        <b/>
        <i/>
        <sz val="10"/>
        <rFont val="Arial"/>
        <family val="2"/>
        <charset val="1"/>
      </rPr>
      <t>(upon turnover)</t>
    </r>
  </si>
  <si>
    <t>(upon turnover)</t>
  </si>
  <si>
    <t>TOTAL PROCEEDS</t>
  </si>
  <si>
    <t>Indicative Monthly Amortization</t>
  </si>
  <si>
    <t>Factor Rate</t>
  </si>
  <si>
    <t>8.75% fixed for 5 years, 5-year tenor</t>
  </si>
  <si>
    <t>8.75% fixed for 5 years, 10-year tenor</t>
  </si>
  <si>
    <t>8.75% fixed for 5 years, 15-year tenor</t>
  </si>
  <si>
    <t>8.75% fixed for 5 years, 20-year tenor</t>
  </si>
  <si>
    <t>*Bank Financing depends on bank rates</t>
  </si>
  <si>
    <r>
      <t xml:space="preserve">* all checks payable to </t>
    </r>
    <r>
      <rPr>
        <b/>
        <i/>
        <sz val="10"/>
        <rFont val="Arial"/>
        <family val="2"/>
      </rPr>
      <t>SMDC</t>
    </r>
  </si>
  <si>
    <t>*This document does not constitute nor form part of any contract and is for information purposes only.</t>
  </si>
  <si>
    <t>Jazz Tower D</t>
  </si>
  <si>
    <t>Unit no</t>
  </si>
  <si>
    <t>Unit Type</t>
  </si>
  <si>
    <t>Floor</t>
  </si>
  <si>
    <t>Area</t>
  </si>
  <si>
    <t>Status</t>
  </si>
  <si>
    <t>Price</t>
  </si>
  <si>
    <t>* CLICK DROPDOWN AND SELECT UNIT FROM THE LIST *</t>
  </si>
  <si>
    <t>10 Spot / 20 (33 mos) / 70</t>
  </si>
  <si>
    <t>5 Spot / 25 (33 mos) / 70</t>
  </si>
  <si>
    <t>20 (33 mos) / 80</t>
  </si>
  <si>
    <t xml:space="preserve">JAZZB040711
</t>
  </si>
  <si>
    <t xml:space="preserve">1 BR END UNIT WITH BALCONY
</t>
  </si>
  <si>
    <t xml:space="preserve">AVBL
</t>
  </si>
  <si>
    <t xml:space="preserve">PHP4,152,422.86
</t>
  </si>
  <si>
    <t xml:space="preserve">JAZZB040714
</t>
  </si>
  <si>
    <t xml:space="preserve">1 BR WITH BALCONY
</t>
  </si>
  <si>
    <t xml:space="preserve">PHP3,376,176.23
</t>
  </si>
  <si>
    <t xml:space="preserve">JAZZB040715
</t>
  </si>
  <si>
    <t xml:space="preserve">JAZZB040716
</t>
  </si>
  <si>
    <t xml:space="preserve">JAZZB040724
</t>
  </si>
  <si>
    <t xml:space="preserve">1 BR
</t>
  </si>
  <si>
    <t xml:space="preserve">PHP2,560,000.00
</t>
  </si>
  <si>
    <t xml:space="preserve">JAZZB040811
</t>
  </si>
  <si>
    <t xml:space="preserve">PHP4,500,000.00
</t>
  </si>
  <si>
    <t xml:space="preserve">JAZZB040812
</t>
  </si>
  <si>
    <t xml:space="preserve">PHP3,700,000.00
</t>
  </si>
  <si>
    <t xml:space="preserve">JAZZB040814
</t>
  </si>
  <si>
    <t xml:space="preserve">JAZZB040816
</t>
  </si>
  <si>
    <t xml:space="preserve">JAZZB040911
</t>
  </si>
  <si>
    <t xml:space="preserve">PHP4,176,886.39
</t>
  </si>
  <si>
    <t xml:space="preserve">JAZZB040912
</t>
  </si>
  <si>
    <t xml:space="preserve">PHP3,396,039.78
</t>
  </si>
  <si>
    <t xml:space="preserve">JAZZB040914
</t>
  </si>
  <si>
    <t xml:space="preserve">JAZZB040916
</t>
  </si>
  <si>
    <t xml:space="preserve">JAZZB041011
</t>
  </si>
  <si>
    <t xml:space="preserve">PHP4,189,118.15
</t>
  </si>
  <si>
    <t xml:space="preserve">JAZZB041014
</t>
  </si>
  <si>
    <t xml:space="preserve">PHP3,405,971.56
</t>
  </si>
  <si>
    <t xml:space="preserve">JAZZB041015
</t>
  </si>
  <si>
    <t xml:space="preserve">JAZZB041016
</t>
  </si>
  <si>
    <t xml:space="preserve">JAZZB041111
</t>
  </si>
  <si>
    <t xml:space="preserve">PHP4,201,349.92
</t>
  </si>
  <si>
    <t xml:space="preserve">JAZZB041112
</t>
  </si>
  <si>
    <t xml:space="preserve">PHP3,415,903.33
</t>
  </si>
  <si>
    <t xml:space="preserve">JAZZB041114
</t>
  </si>
  <si>
    <t xml:space="preserve">JAZZB041115
</t>
  </si>
  <si>
    <t xml:space="preserve">JAZZB041116
</t>
  </si>
  <si>
    <t xml:space="preserve">JAZZB041211
</t>
  </si>
  <si>
    <t xml:space="preserve">PHP4,213,477.14
</t>
  </si>
  <si>
    <t xml:space="preserve">JAZZB041212
</t>
  </si>
  <si>
    <t xml:space="preserve">PHP3,425,835.11
</t>
  </si>
  <si>
    <t xml:space="preserve">JAZZB041214
</t>
  </si>
  <si>
    <t xml:space="preserve">JAZZB041215
</t>
  </si>
  <si>
    <t xml:space="preserve">JAZZB041216
</t>
  </si>
  <si>
    <t xml:space="preserve">JAZZB041511
</t>
  </si>
  <si>
    <t xml:space="preserve">PHP4,233,863.41
</t>
  </si>
  <si>
    <t xml:space="preserve">JAZZB041512
</t>
  </si>
  <si>
    <t xml:space="preserve">PHP3,442,353.22
</t>
  </si>
  <si>
    <t xml:space="preserve">JAZZB041514
</t>
  </si>
  <si>
    <t xml:space="preserve">JAZZB041515
</t>
  </si>
  <si>
    <t xml:space="preserve">JAZZB041547
</t>
  </si>
  <si>
    <t xml:space="preserve">PHP2,559,327.00
</t>
  </si>
  <si>
    <t xml:space="preserve">JAZZB041611
</t>
  </si>
  <si>
    <t xml:space="preserve">PHP4,254,249.69
</t>
  </si>
  <si>
    <t xml:space="preserve">JAZZB041612
</t>
  </si>
  <si>
    <t xml:space="preserve">PHP3,458,871.33
</t>
  </si>
  <si>
    <t xml:space="preserve">JAZZB041711
</t>
  </si>
  <si>
    <t xml:space="preserve">PHP4,274,531.42
</t>
  </si>
  <si>
    <t xml:space="preserve">JAZZB041712
</t>
  </si>
  <si>
    <t xml:space="preserve">PHP3,475,389.44
</t>
  </si>
  <si>
    <t xml:space="preserve">JAZZB041714
</t>
  </si>
  <si>
    <t xml:space="preserve">JAZZB041715
</t>
  </si>
  <si>
    <t xml:space="preserve">JAZZB041716
</t>
  </si>
  <si>
    <t xml:space="preserve">JAZZB041911
</t>
  </si>
  <si>
    <t xml:space="preserve">PHP4,315,303.97
</t>
  </si>
  <si>
    <t xml:space="preserve">JAZZB041912
</t>
  </si>
  <si>
    <t xml:space="preserve">PHP3,508,530.20
</t>
  </si>
  <si>
    <t xml:space="preserve">JAZZB041914
</t>
  </si>
  <si>
    <t xml:space="preserve">JAZZB041915
</t>
  </si>
  <si>
    <t xml:space="preserve">JAZZB041916
</t>
  </si>
  <si>
    <t xml:space="preserve">JAZZB042010
</t>
  </si>
  <si>
    <t xml:space="preserve">PHP2,738,814.00
</t>
  </si>
  <si>
    <t xml:space="preserve">JAZZB042011
</t>
  </si>
  <si>
    <t xml:space="preserve">PHP4,335,690.24
</t>
  </si>
  <si>
    <t xml:space="preserve">JAZZB042012
</t>
  </si>
  <si>
    <t xml:space="preserve">PHP3,525,048.31
</t>
  </si>
  <si>
    <t xml:space="preserve">JAZZB042014
</t>
  </si>
  <si>
    <t xml:space="preserve">JAZZB042025
</t>
  </si>
  <si>
    <t xml:space="preserve">PHP3,366,247.00
</t>
  </si>
  <si>
    <t xml:space="preserve">JAZZB042111
</t>
  </si>
  <si>
    <t xml:space="preserve">PHP4,355,971.97
</t>
  </si>
  <si>
    <t xml:space="preserve">JAZZB042112
</t>
  </si>
  <si>
    <t xml:space="preserve">PHP3,541,670.97
</t>
  </si>
  <si>
    <t xml:space="preserve">JAZZB042114
</t>
  </si>
  <si>
    <t xml:space="preserve">JAZZB042115
</t>
  </si>
  <si>
    <t xml:space="preserve">JAZZB042116
</t>
  </si>
  <si>
    <t xml:space="preserve">JAZZB042145
</t>
  </si>
  <si>
    <t xml:space="preserve">PHP2,595,069.00
</t>
  </si>
  <si>
    <t xml:space="preserve">JAZZB042146
</t>
  </si>
  <si>
    <t xml:space="preserve">JAZZB042151
</t>
  </si>
  <si>
    <t xml:space="preserve">2 BR WITH BALCONY
</t>
  </si>
  <si>
    <t xml:space="preserve">PHP4,144,740.00
</t>
  </si>
  <si>
    <t xml:space="preserve">JAZZB042211
</t>
  </si>
  <si>
    <t xml:space="preserve">PHP4,376,358.25
</t>
  </si>
  <si>
    <t xml:space="preserve">JAZZB042212
</t>
  </si>
  <si>
    <t xml:space="preserve">PHP3,558,189.08
</t>
  </si>
  <si>
    <t xml:space="preserve">JAZZB042214
</t>
  </si>
  <si>
    <t xml:space="preserve">JAZZB042312
</t>
  </si>
  <si>
    <t xml:space="preserve">PHP3,574,707.19
</t>
  </si>
  <si>
    <t xml:space="preserve">JAZZB042314
</t>
  </si>
  <si>
    <t xml:space="preserve">JAZZB042315
</t>
  </si>
  <si>
    <t xml:space="preserve">JAZZB042316
</t>
  </si>
  <si>
    <t xml:space="preserve">PHP4,396,744.52
</t>
  </si>
  <si>
    <t xml:space="preserve">JAZZB042325
</t>
  </si>
  <si>
    <t xml:space="preserve">PHP3,419,003.00
</t>
  </si>
  <si>
    <t xml:space="preserve">JAZZB042511
</t>
  </si>
  <si>
    <t xml:space="preserve">PHP4,417,026.25
</t>
  </si>
  <si>
    <t xml:space="preserve">JAZZB042512
</t>
  </si>
  <si>
    <t xml:space="preserve">PHP3,591,329.84
</t>
  </si>
  <si>
    <t xml:space="preserve">JAZZB042514
</t>
  </si>
  <si>
    <t xml:space="preserve">JAZZB042515
</t>
  </si>
  <si>
    <t xml:space="preserve">JAZZB042516
</t>
  </si>
  <si>
    <t xml:space="preserve">JAZZB042525
</t>
  </si>
  <si>
    <t xml:space="preserve">PHP3,436,552.00
</t>
  </si>
  <si>
    <t xml:space="preserve">JAZZB042611
</t>
  </si>
  <si>
    <t xml:space="preserve">PHP4,437,412.53
</t>
  </si>
  <si>
    <t xml:space="preserve">JAZZB042612
</t>
  </si>
  <si>
    <t xml:space="preserve">PHP3,607,847.95
</t>
  </si>
  <si>
    <t xml:space="preserve">JAZZB042614
</t>
  </si>
  <si>
    <t xml:space="preserve">JAZZB042615
</t>
  </si>
  <si>
    <t xml:space="preserve">JAZZB042616
</t>
  </si>
  <si>
    <t xml:space="preserve">JAZZB042625
</t>
  </si>
  <si>
    <t xml:space="preserve">PHP3,454,210.00
</t>
  </si>
  <si>
    <t xml:space="preserve">JAZZB042640
</t>
  </si>
  <si>
    <t xml:space="preserve">PHP3,257,370.00
</t>
  </si>
  <si>
    <t xml:space="preserve">JAZZB042711
</t>
  </si>
  <si>
    <t xml:space="preserve">PHP4,457,798.80
</t>
  </si>
  <si>
    <t xml:space="preserve">JAZZB042712
</t>
  </si>
  <si>
    <t xml:space="preserve">PHP3,624,366.06
</t>
  </si>
  <si>
    <t xml:space="preserve">JAZZB042714
</t>
  </si>
  <si>
    <t xml:space="preserve">JAZZB042716
</t>
  </si>
  <si>
    <t xml:space="preserve">JAZZB042725
</t>
  </si>
  <si>
    <t xml:space="preserve">PHP3,471,759.00
</t>
  </si>
  <si>
    <t xml:space="preserve">JAZZB042740
</t>
  </si>
  <si>
    <t xml:space="preserve">PHP3,273,996.00
</t>
  </si>
  <si>
    <t xml:space="preserve">JAZZB042911
</t>
  </si>
  <si>
    <t xml:space="preserve">PHP4,498,466.81
</t>
  </si>
  <si>
    <t xml:space="preserve">JAZZB042912
</t>
  </si>
  <si>
    <t xml:space="preserve">PHP3,657,506.83
</t>
  </si>
  <si>
    <t xml:space="preserve">JAZZB042914
</t>
  </si>
  <si>
    <t xml:space="preserve">JAZZB042915
</t>
  </si>
  <si>
    <t xml:space="preserve">JAZZB042916
</t>
  </si>
  <si>
    <t xml:space="preserve">JAZZB042934
</t>
  </si>
  <si>
    <t xml:space="preserve">PHP2,913,570.00
</t>
  </si>
  <si>
    <t xml:space="preserve">JAZZB042951
</t>
  </si>
  <si>
    <t xml:space="preserve">PHP4,211,229.00
</t>
  </si>
  <si>
    <t xml:space="preserve">JAZZB043011
</t>
  </si>
  <si>
    <t xml:space="preserve">PHP4,518,853.08
</t>
  </si>
  <si>
    <t xml:space="preserve">JAZZB043012
</t>
  </si>
  <si>
    <t xml:space="preserve">PHP3,674,024.94
</t>
  </si>
  <si>
    <t xml:space="preserve">JAZZB043014
</t>
  </si>
  <si>
    <t xml:space="preserve">JAZZB043015
</t>
  </si>
  <si>
    <t xml:space="preserve">JAZZB043016
</t>
  </si>
  <si>
    <t xml:space="preserve">JAZZB043025
</t>
  </si>
  <si>
    <t xml:space="preserve">PHP3,524,515.00
</t>
  </si>
  <si>
    <t xml:space="preserve">JAZZB043031
</t>
  </si>
  <si>
    <t xml:space="preserve">PHP2,928,176.00
</t>
  </si>
  <si>
    <t xml:space="preserve">JAZZB043040
</t>
  </si>
  <si>
    <t xml:space="preserve">PHP3,323,772.00
</t>
  </si>
  <si>
    <t xml:space="preserve">JAZZB043043
</t>
  </si>
  <si>
    <t xml:space="preserve">PHP2,642,688.00
</t>
  </si>
  <si>
    <t xml:space="preserve">JAZZB043111
</t>
  </si>
  <si>
    <t xml:space="preserve">PHP4,539,239.36
</t>
  </si>
  <si>
    <t xml:space="preserve">JAZZB043112
</t>
  </si>
  <si>
    <t xml:space="preserve">PHP3,690,543.05
</t>
  </si>
  <si>
    <t xml:space="preserve">JAZZB043114
</t>
  </si>
  <si>
    <t xml:space="preserve">JAZZB043115
</t>
  </si>
  <si>
    <t xml:space="preserve">JAZZB043116
</t>
  </si>
  <si>
    <t xml:space="preserve">JAZZB043119
</t>
  </si>
  <si>
    <t xml:space="preserve">PHP2,942,782.00
</t>
  </si>
  <si>
    <t xml:space="preserve">JAZZB043125
</t>
  </si>
  <si>
    <t xml:space="preserve">PHP3,542,064.00
</t>
  </si>
  <si>
    <t xml:space="preserve">JAZZB043132
</t>
  </si>
  <si>
    <t xml:space="preserve">JAZZB043133
</t>
  </si>
  <si>
    <t xml:space="preserve">JAZZB043134
</t>
  </si>
  <si>
    <t xml:space="preserve">JAZZB043135
</t>
  </si>
  <si>
    <t xml:space="preserve">JAZZB043136
</t>
  </si>
  <si>
    <t xml:space="preserve">JAZZB043201
</t>
  </si>
  <si>
    <t xml:space="preserve">PHP4,625,925.00
</t>
  </si>
  <si>
    <t xml:space="preserve">JAZZB043211
</t>
  </si>
  <si>
    <t xml:space="preserve">PHP4,559,521.09
</t>
  </si>
  <si>
    <t xml:space="preserve">JAZZB043212
</t>
  </si>
  <si>
    <t xml:space="preserve">PHP3,707,165.70
</t>
  </si>
  <si>
    <t xml:space="preserve">JAZZB043214
</t>
  </si>
  <si>
    <t xml:space="preserve">JAZZB043215
</t>
  </si>
  <si>
    <t xml:space="preserve">JAZZB043216
</t>
  </si>
  <si>
    <t xml:space="preserve">JAZZB043220
</t>
  </si>
  <si>
    <t xml:space="preserve">PHP2,957,388.00
</t>
  </si>
  <si>
    <t xml:space="preserve">JAZZB043221
</t>
  </si>
  <si>
    <t xml:space="preserve">JAZZB043222
</t>
  </si>
  <si>
    <t xml:space="preserve">JAZZB043223
</t>
  </si>
  <si>
    <t xml:space="preserve">PHP2,961,857.00
</t>
  </si>
  <si>
    <t xml:space="preserve">JAZZB043225
</t>
  </si>
  <si>
    <t xml:space="preserve">PHP3,559,722.00
</t>
  </si>
  <si>
    <t xml:space="preserve">JAZZB043226
</t>
  </si>
  <si>
    <t xml:space="preserve">JAZZB043227
</t>
  </si>
  <si>
    <t xml:space="preserve">JAZZB043232
</t>
  </si>
  <si>
    <t xml:space="preserve">JAZZB043233
</t>
  </si>
  <si>
    <t xml:space="preserve">JAZZB043234
</t>
  </si>
  <si>
    <t xml:space="preserve">JAZZB043235
</t>
  </si>
  <si>
    <t xml:space="preserve">JAZZB043236
</t>
  </si>
  <si>
    <t xml:space="preserve">JAZZB043238
</t>
  </si>
  <si>
    <t xml:space="preserve">PHP2,767,464.00
</t>
  </si>
  <si>
    <t xml:space="preserve">JAZZB043239
</t>
  </si>
  <si>
    <t xml:space="preserve">JAZZB043240
</t>
  </si>
  <si>
    <t xml:space="preserve">PHP3,356,922.00
</t>
  </si>
  <si>
    <t xml:space="preserve">JAZZB043311
</t>
  </si>
  <si>
    <t xml:space="preserve">PHP4,579,907.36
</t>
  </si>
  <si>
    <t xml:space="preserve">JAZZB043312
</t>
  </si>
  <si>
    <t xml:space="preserve">PHP3,723,683.81
</t>
  </si>
  <si>
    <t xml:space="preserve">JAZZB043314
</t>
  </si>
  <si>
    <t xml:space="preserve">JAZZB043315
</t>
  </si>
  <si>
    <t xml:space="preserve">JAZZB043316
</t>
  </si>
  <si>
    <t xml:space="preserve">JAZZB043320
</t>
  </si>
  <si>
    <t xml:space="preserve">PHP2,971,994.00
</t>
  </si>
  <si>
    <t xml:space="preserve">JAZZB043325
</t>
  </si>
  <si>
    <t xml:space="preserve">PHP3,577,271.00
</t>
  </si>
  <si>
    <t xml:space="preserve">JAZZB043328
</t>
  </si>
  <si>
    <t xml:space="preserve">JAZZB043330
</t>
  </si>
  <si>
    <t xml:space="preserve">JAZZB043331
</t>
  </si>
  <si>
    <t xml:space="preserve">JAZZB043332
</t>
  </si>
  <si>
    <t xml:space="preserve">JAZZB043333
</t>
  </si>
  <si>
    <t xml:space="preserve">JAZZB043336
</t>
  </si>
  <si>
    <t xml:space="preserve">JAZZB043339
</t>
  </si>
  <si>
    <t xml:space="preserve">PHP2,781,132.00
</t>
  </si>
  <si>
    <t xml:space="preserve">JAZZB043511
</t>
  </si>
  <si>
    <t xml:space="preserve">PHP4,600,293.64
</t>
  </si>
  <si>
    <t xml:space="preserve">JAZZB043512
</t>
  </si>
  <si>
    <t xml:space="preserve">PHP3,740,201.92
</t>
  </si>
  <si>
    <t xml:space="preserve">JAZZB043514
</t>
  </si>
  <si>
    <t xml:space="preserve">JAZZB043515
</t>
  </si>
  <si>
    <t xml:space="preserve">JAZZB043516
</t>
  </si>
  <si>
    <t xml:space="preserve">JAZZB043525
</t>
  </si>
  <si>
    <t xml:space="preserve">PHP3,594,820.00
</t>
  </si>
  <si>
    <t xml:space="preserve">JAZZB043526
</t>
  </si>
  <si>
    <t xml:space="preserve">PHP2,986,600.00
</t>
  </si>
  <si>
    <t xml:space="preserve">JAZZB043527
</t>
  </si>
  <si>
    <t xml:space="preserve">JAZZB043528
</t>
  </si>
  <si>
    <t xml:space="preserve">JAZZB043529
</t>
  </si>
  <si>
    <t xml:space="preserve">JAZZB043530
</t>
  </si>
  <si>
    <t xml:space="preserve">JAZZB043531
</t>
  </si>
  <si>
    <t xml:space="preserve">JAZZB043536
</t>
  </si>
  <si>
    <t xml:space="preserve">JAZZB043540
</t>
  </si>
  <si>
    <t xml:space="preserve">PHP3,390,072.00
</t>
  </si>
  <si>
    <t xml:space="preserve">JAZZB043601
</t>
  </si>
  <si>
    <t xml:space="preserve">PHP4,657,005.00
</t>
  </si>
  <si>
    <t xml:space="preserve">JAZZB043603
</t>
  </si>
  <si>
    <t xml:space="preserve">PHP2,672,436.00
</t>
  </si>
  <si>
    <t xml:space="preserve">JAZZB043611
</t>
  </si>
  <si>
    <t xml:space="preserve">PHP4,620,575.37
</t>
  </si>
  <si>
    <t xml:space="preserve">JAZZB043612
</t>
  </si>
  <si>
    <t xml:space="preserve">PHP3,756,824.58
</t>
  </si>
  <si>
    <t xml:space="preserve">JAZZB043614
</t>
  </si>
  <si>
    <t xml:space="preserve">JAZZB043615
</t>
  </si>
  <si>
    <t xml:space="preserve">JAZZB043616
</t>
  </si>
  <si>
    <t xml:space="preserve">JAZZB043617
</t>
  </si>
  <si>
    <t xml:space="preserve">PHP3,040,446.00
</t>
  </si>
  <si>
    <t xml:space="preserve">JAZZB043618
</t>
  </si>
  <si>
    <t xml:space="preserve">PHP3,001,206.00
</t>
  </si>
  <si>
    <t xml:space="preserve">JAZZB043619
</t>
  </si>
  <si>
    <t xml:space="preserve">JAZZB043620
</t>
  </si>
  <si>
    <t xml:space="preserve">JAZZB043621
</t>
  </si>
  <si>
    <t xml:space="preserve">JAZZB043622
</t>
  </si>
  <si>
    <t xml:space="preserve">JAZZB043623
</t>
  </si>
  <si>
    <t xml:space="preserve">PHP3,005,675.00
</t>
  </si>
  <si>
    <t xml:space="preserve">JAZZB043625
</t>
  </si>
  <si>
    <t xml:space="preserve">PHP3,612,478.00
</t>
  </si>
  <si>
    <t xml:space="preserve">JAZZB043626
</t>
  </si>
  <si>
    <t xml:space="preserve">JAZZB043627
</t>
  </si>
  <si>
    <t xml:space="preserve">JAZZB043628
</t>
  </si>
  <si>
    <t xml:space="preserve">JAZZB043631
</t>
  </si>
  <si>
    <t xml:space="preserve">JAZZB043632
</t>
  </si>
  <si>
    <t xml:space="preserve">JAZZB043633
</t>
  </si>
  <si>
    <t xml:space="preserve">JAZZB043634
</t>
  </si>
  <si>
    <t xml:space="preserve">JAZZB043635
</t>
  </si>
  <si>
    <t xml:space="preserve">JAZZB043636
</t>
  </si>
  <si>
    <t xml:space="preserve">JAZZB043638
</t>
  </si>
  <si>
    <t xml:space="preserve">PHP2,808,468.00
</t>
  </si>
  <si>
    <t xml:space="preserve">JAZZB043639
</t>
  </si>
  <si>
    <t xml:space="preserve">JAZZB043640
</t>
  </si>
  <si>
    <t xml:space="preserve">PHP3,406,698.00
</t>
  </si>
  <si>
    <t xml:space="preserve">JAZZB043651
</t>
  </si>
  <si>
    <t xml:space="preserve">PHP4,268,283.00
</t>
  </si>
  <si>
    <t xml:space="preserve">JAZZB043701
</t>
  </si>
  <si>
    <t xml:space="preserve">PHP4,667,328.00
</t>
  </si>
  <si>
    <t xml:space="preserve">JAZZB043711
</t>
  </si>
  <si>
    <t xml:space="preserve">PHP4,640,961.64
</t>
  </si>
  <si>
    <t xml:space="preserve">JAZZB043712
</t>
  </si>
  <si>
    <t xml:space="preserve">PHP3,773,342.69
</t>
  </si>
  <si>
    <t xml:space="preserve">JAZZB043714
</t>
  </si>
  <si>
    <t xml:space="preserve">JAZZB043715
</t>
  </si>
  <si>
    <t xml:space="preserve">JAZZB043716
</t>
  </si>
  <si>
    <t xml:space="preserve">JAZZB043717
</t>
  </si>
  <si>
    <t xml:space="preserve">PHP3,055,270.00
</t>
  </si>
  <si>
    <t xml:space="preserve">JAZZB043718
</t>
  </si>
  <si>
    <t xml:space="preserve">PHP3,015,812.00
</t>
  </si>
  <si>
    <t xml:space="preserve">JAZZB043719
</t>
  </si>
  <si>
    <t xml:space="preserve">JAZZB043720
</t>
  </si>
  <si>
    <t xml:space="preserve">JAZZB043721
</t>
  </si>
  <si>
    <t xml:space="preserve">JAZZB043722
</t>
  </si>
  <si>
    <t xml:space="preserve">JAZZB043723
</t>
  </si>
  <si>
    <t xml:space="preserve">PHP3,020,390.00
</t>
  </si>
  <si>
    <t xml:space="preserve">JAZZB043725
</t>
  </si>
  <si>
    <t xml:space="preserve">PHP3,630,027.00
</t>
  </si>
  <si>
    <t xml:space="preserve">JAZZB043726
</t>
  </si>
  <si>
    <t xml:space="preserve">JAZZB043727
</t>
  </si>
  <si>
    <t xml:space="preserve">JAZZB043728
</t>
  </si>
  <si>
    <t xml:space="preserve">JAZZB043729
</t>
  </si>
  <si>
    <t xml:space="preserve">JAZZB043730
</t>
  </si>
  <si>
    <t xml:space="preserve">JAZZB043732
</t>
  </si>
  <si>
    <t xml:space="preserve">JAZZB043733
</t>
  </si>
  <si>
    <t xml:space="preserve">JAZZB043734
</t>
  </si>
  <si>
    <t xml:space="preserve">JAZZB043735
</t>
  </si>
  <si>
    <t xml:space="preserve">JAZZB043736
</t>
  </si>
  <si>
    <t xml:space="preserve">JAZZB043737
</t>
  </si>
  <si>
    <t xml:space="preserve">PHP2,822,136.00
</t>
  </si>
  <si>
    <t xml:space="preserve">JAZZB043738
</t>
  </si>
  <si>
    <t xml:space="preserve">JAZZB043739
</t>
  </si>
  <si>
    <t xml:space="preserve">JAZZB043740
</t>
  </si>
  <si>
    <t xml:space="preserve">PHP3,423,222.00
</t>
  </si>
  <si>
    <t xml:space="preserve">JAZZB043751
</t>
  </si>
  <si>
    <t xml:space="preserve">PHP4,277,718.00
</t>
  </si>
  <si>
    <t xml:space="preserve">JAZZB043801
</t>
  </si>
  <si>
    <t xml:space="preserve">PHP4,725,000.00
</t>
  </si>
  <si>
    <t xml:space="preserve">JAZZB043811
</t>
  </si>
  <si>
    <t xml:space="preserve">JAZZB043812
</t>
  </si>
  <si>
    <t xml:space="preserve">PHP3,800,000.00
</t>
  </si>
  <si>
    <t xml:space="preserve">JAZZB043814
</t>
  </si>
  <si>
    <t xml:space="preserve">JAZZB043815
</t>
  </si>
  <si>
    <t xml:space="preserve">JAZZB043816
</t>
  </si>
  <si>
    <t xml:space="preserve">PHP4,600,000.00
</t>
  </si>
  <si>
    <t xml:space="preserve">JAZZB043817
</t>
  </si>
  <si>
    <t xml:space="preserve">PHP3,150,000.00
</t>
  </si>
  <si>
    <t xml:space="preserve">JAZZB043825
</t>
  </si>
  <si>
    <t xml:space="preserve">PHP3,600,000.00
</t>
  </si>
  <si>
    <t xml:space="preserve">JAZZB043826
</t>
  </si>
  <si>
    <t xml:space="preserve">JAZZB043827
</t>
  </si>
  <si>
    <t xml:space="preserve">JAZZB043832
</t>
  </si>
  <si>
    <t xml:space="preserve">JAZZB043833
</t>
  </si>
  <si>
    <t xml:space="preserve">JAZZB043834
</t>
  </si>
  <si>
    <t xml:space="preserve">JAZZB043835
</t>
  </si>
  <si>
    <t xml:space="preserve">JAZZB043836
</t>
  </si>
  <si>
    <t xml:space="preserve">JAZZB043837
</t>
  </si>
  <si>
    <t xml:space="preserve">PHP2,875,000.00
</t>
  </si>
  <si>
    <t xml:space="preserve">JAZZB043838
</t>
  </si>
  <si>
    <t xml:space="preserve">JAZZB043839
</t>
  </si>
  <si>
    <t xml:space="preserve">JAZZB043840
</t>
  </si>
  <si>
    <t xml:space="preserve">PHP3,500,000.00
</t>
  </si>
  <si>
    <t xml:space="preserve">JAZZB043851
</t>
  </si>
  <si>
    <t xml:space="preserve">PHP4,325,000.00
</t>
  </si>
  <si>
    <t xml:space="preserve">JAZZB043901
</t>
  </si>
  <si>
    <t xml:space="preserve">PHP4,688,085.00
</t>
  </si>
  <si>
    <t xml:space="preserve">JAZZB043911
</t>
  </si>
  <si>
    <t xml:space="preserve">PHP4,681,629.65
</t>
  </si>
  <si>
    <t xml:space="preserve">JAZZB043912
</t>
  </si>
  <si>
    <t xml:space="preserve">PHP3,806,378.91
</t>
  </si>
  <si>
    <t xml:space="preserve">JAZZB043914
</t>
  </si>
  <si>
    <t xml:space="preserve">JAZZB043915
</t>
  </si>
  <si>
    <t xml:space="preserve">JAZZB043916
</t>
  </si>
  <si>
    <t xml:space="preserve">JAZZB043917
</t>
  </si>
  <si>
    <t xml:space="preserve">PHP3,084,809.00
</t>
  </si>
  <si>
    <t xml:space="preserve">JAZZB043918
</t>
  </si>
  <si>
    <t xml:space="preserve">PHP3,045,133.00
</t>
  </si>
  <si>
    <t xml:space="preserve">JAZZB043919
</t>
  </si>
  <si>
    <t xml:space="preserve">JAZZB043920
</t>
  </si>
  <si>
    <t xml:space="preserve">JAZZB043921
</t>
  </si>
  <si>
    <t xml:space="preserve">JAZZB043922
</t>
  </si>
  <si>
    <t xml:space="preserve">JAZZB043923
</t>
  </si>
  <si>
    <t xml:space="preserve">PHP3,049,602.00
</t>
  </si>
  <si>
    <t xml:space="preserve">JAZZB043924
</t>
  </si>
  <si>
    <t xml:space="preserve">PHP2,707,778.00
</t>
  </si>
  <si>
    <t xml:space="preserve">JAZZB043925
</t>
  </si>
  <si>
    <t xml:space="preserve">PHP3,665,234.00
</t>
  </si>
  <si>
    <t xml:space="preserve">JAZZB043926
</t>
  </si>
  <si>
    <t xml:space="preserve">JAZZB043927
</t>
  </si>
  <si>
    <t xml:space="preserve">JAZZB043928
</t>
  </si>
  <si>
    <t xml:space="preserve">JAZZB043930
</t>
  </si>
  <si>
    <t xml:space="preserve">JAZZB043931
</t>
  </si>
  <si>
    <t xml:space="preserve">JAZZB043932
</t>
  </si>
  <si>
    <t xml:space="preserve">JAZZB043933
</t>
  </si>
  <si>
    <t xml:space="preserve">JAZZB043934
</t>
  </si>
  <si>
    <t xml:space="preserve">JAZZB043935
</t>
  </si>
  <si>
    <t xml:space="preserve">JAZZB043936
</t>
  </si>
  <si>
    <t xml:space="preserve">JAZZB043937
</t>
  </si>
  <si>
    <t xml:space="preserve">PHP2,849,574.00
</t>
  </si>
  <si>
    <t xml:space="preserve">JAZZB043938
</t>
  </si>
  <si>
    <t xml:space="preserve">JAZZB043939
</t>
  </si>
  <si>
    <t xml:space="preserve">JAZZB043940
</t>
  </si>
  <si>
    <t xml:space="preserve">PHP3,456,372.00
</t>
  </si>
  <si>
    <t xml:space="preserve">JAZZB043951
</t>
  </si>
  <si>
    <t xml:space="preserve">PHP4,296,810.00
</t>
  </si>
  <si>
    <t xml:space="preserve">JAZZB044001
</t>
  </si>
  <si>
    <t xml:space="preserve">PHP4,698,519.00
</t>
  </si>
  <si>
    <t xml:space="preserve">JAZZB044011
</t>
  </si>
  <si>
    <t xml:space="preserve">PHP4,702,015.92
</t>
  </si>
  <si>
    <t xml:space="preserve">JAZZB044012
</t>
  </si>
  <si>
    <t xml:space="preserve">PHP3,823,001.56
</t>
  </si>
  <si>
    <t xml:space="preserve">JAZZB044014
</t>
  </si>
  <si>
    <t xml:space="preserve">JAZZB044015
</t>
  </si>
  <si>
    <t xml:space="preserve">JAZZB044016
</t>
  </si>
  <si>
    <t xml:space="preserve">JAZZB044018
</t>
  </si>
  <si>
    <t xml:space="preserve">PHP3,059,739.00
</t>
  </si>
  <si>
    <t xml:space="preserve">JAZZB044019
</t>
  </si>
  <si>
    <t xml:space="preserve">JAZZB044022
</t>
  </si>
  <si>
    <t xml:space="preserve">JAZZB044023
</t>
  </si>
  <si>
    <t xml:space="preserve">PHP3,064,208.00
</t>
  </si>
  <si>
    <t xml:space="preserve">JAZZB044026
</t>
  </si>
  <si>
    <t xml:space="preserve">JAZZB044027
</t>
  </si>
  <si>
    <t xml:space="preserve">JAZZB044028
</t>
  </si>
  <si>
    <t xml:space="preserve">JAZZB044031
</t>
  </si>
  <si>
    <t xml:space="preserve">JAZZB044032
</t>
  </si>
  <si>
    <t xml:space="preserve">JAZZB044033
</t>
  </si>
  <si>
    <t xml:space="preserve">JAZZB044034
</t>
  </si>
  <si>
    <t xml:space="preserve">JAZZB044035
</t>
  </si>
  <si>
    <t xml:space="preserve">JAZZB044036
</t>
  </si>
  <si>
    <t xml:space="preserve">JAZZB044037
</t>
  </si>
  <si>
    <t xml:space="preserve">PHP2,863,242.00
</t>
  </si>
  <si>
    <t xml:space="preserve">JAZZB044039
</t>
  </si>
  <si>
    <t xml:space="preserve">JAZZB044040
</t>
  </si>
  <si>
    <t xml:space="preserve">PHP3,472,998.00
</t>
  </si>
  <si>
    <t xml:space="preserve">JAZZB044051
</t>
  </si>
  <si>
    <t xml:space="preserve">PHP4,306,245.00
</t>
  </si>
  <si>
    <t xml:space="preserve">JAZZB044101
</t>
  </si>
  <si>
    <t xml:space="preserve">PHP4,708,842.00
</t>
  </si>
  <si>
    <t xml:space="preserve">JAZZB044111
</t>
  </si>
  <si>
    <t xml:space="preserve">PHP4,722,402.20
</t>
  </si>
  <si>
    <t xml:space="preserve">JAZZB044112
</t>
  </si>
  <si>
    <t xml:space="preserve">PHP3,839,519.67
</t>
  </si>
  <si>
    <t xml:space="preserve">JAZZB044114
</t>
  </si>
  <si>
    <t xml:space="preserve">JAZZB044115
</t>
  </si>
  <si>
    <t xml:space="preserve">JAZZB044116
</t>
  </si>
  <si>
    <t xml:space="preserve">JAZZB044118
</t>
  </si>
  <si>
    <t xml:space="preserve">PHP3,074,345.00
</t>
  </si>
  <si>
    <t xml:space="preserve">JAZZB044119
</t>
  </si>
  <si>
    <t xml:space="preserve">JAZZB044120
</t>
  </si>
  <si>
    <t xml:space="preserve">JAZZB044121
</t>
  </si>
  <si>
    <t xml:space="preserve">JAZZB044122
</t>
  </si>
  <si>
    <t xml:space="preserve">JAZZB044123
</t>
  </si>
  <si>
    <t xml:space="preserve">PHP3,078,923.00
</t>
  </si>
  <si>
    <t xml:space="preserve">JAZZB044124
</t>
  </si>
  <si>
    <t xml:space="preserve">PHP2,733,720.00
</t>
  </si>
  <si>
    <t xml:space="preserve">JAZZB044125
</t>
  </si>
  <si>
    <t xml:space="preserve">PHP3,700,441.00
</t>
  </si>
  <si>
    <t xml:space="preserve">JAZZB044126
</t>
  </si>
  <si>
    <t xml:space="preserve">JAZZB044127
</t>
  </si>
  <si>
    <t xml:space="preserve">JAZZB044128
</t>
  </si>
  <si>
    <t xml:space="preserve">JAZZB044129
</t>
  </si>
  <si>
    <t xml:space="preserve">JAZZB044130
</t>
  </si>
  <si>
    <t xml:space="preserve">JAZZB044131
</t>
  </si>
  <si>
    <t xml:space="preserve">JAZZB044132
</t>
  </si>
  <si>
    <t xml:space="preserve">JAZZB044133
</t>
  </si>
  <si>
    <t xml:space="preserve">JAZZB044134
</t>
  </si>
  <si>
    <t xml:space="preserve">JAZZB044135
</t>
  </si>
  <si>
    <t xml:space="preserve">JAZZB044136
</t>
  </si>
  <si>
    <t xml:space="preserve">JAZZB044137
</t>
  </si>
  <si>
    <t xml:space="preserve">PHP2,876,910.00
</t>
  </si>
  <si>
    <t xml:space="preserve">JAZZB044138
</t>
  </si>
  <si>
    <t xml:space="preserve">JAZZB044139
</t>
  </si>
  <si>
    <t xml:space="preserve">JAZZB044140
</t>
  </si>
  <si>
    <t xml:space="preserve">PHP3,489,624.00
</t>
  </si>
  <si>
    <t xml:space="preserve">JAZZB044201
</t>
  </si>
  <si>
    <t xml:space="preserve">PHP4,719,276.00
</t>
  </si>
  <si>
    <t xml:space="preserve">JAZZB044211
</t>
  </si>
  <si>
    <t xml:space="preserve">PHP4,742,788.47
</t>
  </si>
  <si>
    <t xml:space="preserve">JAZZB044212
</t>
  </si>
  <si>
    <t xml:space="preserve">PHP3,856,037.78
</t>
  </si>
  <si>
    <t xml:space="preserve">JAZZB044214
</t>
  </si>
  <si>
    <t xml:space="preserve">JAZZB044215
</t>
  </si>
  <si>
    <t xml:space="preserve">JAZZB044216
</t>
  </si>
  <si>
    <t xml:space="preserve">JAZZB044217
</t>
  </si>
  <si>
    <t xml:space="preserve">PHP3,129,281.00
</t>
  </si>
  <si>
    <t xml:space="preserve">JAZZB044218
</t>
  </si>
  <si>
    <t xml:space="preserve">PHP3,088,951.00
</t>
  </si>
  <si>
    <t xml:space="preserve">JAZZB044219
</t>
  </si>
  <si>
    <t xml:space="preserve">JAZZB044220
</t>
  </si>
  <si>
    <t xml:space="preserve">JAZZB044221
</t>
  </si>
  <si>
    <t xml:space="preserve">JAZZB044222
</t>
  </si>
  <si>
    <t xml:space="preserve">JAZZB044223
</t>
  </si>
  <si>
    <t xml:space="preserve">PHP3,093,529.00
</t>
  </si>
  <si>
    <t xml:space="preserve">JAZZB044224
</t>
  </si>
  <si>
    <t xml:space="preserve">PHP2,746,691.00
</t>
  </si>
  <si>
    <t xml:space="preserve">JAZZB044225
</t>
  </si>
  <si>
    <t xml:space="preserve">PHP3,717,990.00
</t>
  </si>
  <si>
    <t xml:space="preserve">JAZZB044226
</t>
  </si>
  <si>
    <t xml:space="preserve">JAZZB044227
</t>
  </si>
  <si>
    <t xml:space="preserve">JAZZB044228
</t>
  </si>
  <si>
    <t xml:space="preserve">JAZZB044229
</t>
  </si>
  <si>
    <t xml:space="preserve">JAZZB044230
</t>
  </si>
  <si>
    <t xml:space="preserve">JAZZB044231
</t>
  </si>
  <si>
    <t xml:space="preserve">JAZZB044232
</t>
  </si>
  <si>
    <t xml:space="preserve">JAZZB044233
</t>
  </si>
  <si>
    <t xml:space="preserve">JAZZB044234
</t>
  </si>
  <si>
    <t xml:space="preserve">JAZZB044235
</t>
  </si>
  <si>
    <t xml:space="preserve">JAZZB044236
</t>
  </si>
  <si>
    <t xml:space="preserve">JAZZB044237
</t>
  </si>
  <si>
    <t xml:space="preserve">PHP2,890,578.00
</t>
  </si>
  <si>
    <t xml:space="preserve">JAZZB044238
</t>
  </si>
  <si>
    <t xml:space="preserve">JAZZB044239
</t>
  </si>
  <si>
    <t xml:space="preserve">JAZZB044240
</t>
  </si>
  <si>
    <t xml:space="preserve">PHP3,506,148.00
</t>
  </si>
  <si>
    <t xml:space="preserve">JAZZB044251
</t>
  </si>
  <si>
    <t xml:space="preserve">PHP4,325,337.00
</t>
  </si>
  <si>
    <t xml:space="preserve">JAZZB044305
</t>
  </si>
  <si>
    <t xml:space="preserve">PHP2,714,061.00
</t>
  </si>
  <si>
    <t xml:space="preserve">JAZZB044311
</t>
  </si>
  <si>
    <t xml:space="preserve">PHP4,763,070.20
</t>
  </si>
  <si>
    <t xml:space="preserve">JAZZB044312
</t>
  </si>
  <si>
    <t xml:space="preserve">PHP3,872,660.44
</t>
  </si>
  <si>
    <t xml:space="preserve">JAZZB044314
</t>
  </si>
  <si>
    <t xml:space="preserve">JAZZB044315
</t>
  </si>
  <si>
    <t xml:space="preserve">JAZZB044316
</t>
  </si>
  <si>
    <t xml:space="preserve">JAZZB044317
</t>
  </si>
  <si>
    <t xml:space="preserve">PHP3,143,996.00
</t>
  </si>
  <si>
    <t xml:space="preserve">JAZZB044318
</t>
  </si>
  <si>
    <t xml:space="preserve">PHP3,103,557.00
</t>
  </si>
  <si>
    <t xml:space="preserve">JAZZB044319
</t>
  </si>
  <si>
    <t xml:space="preserve">JAZZB044320
</t>
  </si>
  <si>
    <t xml:space="preserve">JAZZB044321
</t>
  </si>
  <si>
    <t xml:space="preserve">JAZZB044322
</t>
  </si>
  <si>
    <t xml:space="preserve">JAZZB044323
</t>
  </si>
  <si>
    <t xml:space="preserve">PHP3,108,135.00
</t>
  </si>
  <si>
    <t xml:space="preserve">JAZZB044324
</t>
  </si>
  <si>
    <t xml:space="preserve">PHP2,759,771.00
</t>
  </si>
  <si>
    <t xml:space="preserve">JAZZB044325
</t>
  </si>
  <si>
    <t xml:space="preserve">PHP3,735,539.00
</t>
  </si>
  <si>
    <t xml:space="preserve">JAZZB044326
</t>
  </si>
  <si>
    <t xml:space="preserve">JAZZB044327
</t>
  </si>
  <si>
    <t xml:space="preserve">JAZZB044328
</t>
  </si>
  <si>
    <t xml:space="preserve">JAZZB044329
</t>
  </si>
  <si>
    <t xml:space="preserve">JAZZB044330
</t>
  </si>
  <si>
    <t xml:space="preserve">JAZZB044331
</t>
  </si>
  <si>
    <t xml:space="preserve">JAZZB044332
</t>
  </si>
  <si>
    <t xml:space="preserve">JAZZB044333
</t>
  </si>
  <si>
    <t xml:space="preserve">JAZZB044334
</t>
  </si>
  <si>
    <t xml:space="preserve">JAZZB044335
</t>
  </si>
  <si>
    <t xml:space="preserve">JAZZB044336
</t>
  </si>
  <si>
    <t xml:space="preserve">JAZZB044337
</t>
  </si>
  <si>
    <t xml:space="preserve">PHP2,904,246.00
</t>
  </si>
  <si>
    <t xml:space="preserve">JAZZB044338
</t>
  </si>
  <si>
    <t xml:space="preserve">JAZZB044339
</t>
  </si>
  <si>
    <t xml:space="preserve">JAZZB044340
</t>
  </si>
  <si>
    <t xml:space="preserve">PHP3,522,774.00
</t>
  </si>
  <si>
    <t xml:space="preserve">JAZZB044351
</t>
  </si>
  <si>
    <t xml:space="preserve">PHP4,334,772.00
</t>
  </si>
  <si>
    <t xml:space="preserve">JAZZB044511
</t>
  </si>
  <si>
    <t xml:space="preserve">PHP4,783,456.48
</t>
  </si>
  <si>
    <t xml:space="preserve">JAZZB044512
</t>
  </si>
  <si>
    <t xml:space="preserve">PHP3,889,178.55
</t>
  </si>
  <si>
    <t xml:space="preserve">JAZZB044514
</t>
  </si>
  <si>
    <t xml:space="preserve">JAZZB044515
</t>
  </si>
  <si>
    <t xml:space="preserve">JAZZB044516
</t>
  </si>
  <si>
    <t xml:space="preserve">JAZZB044517
</t>
  </si>
  <si>
    <t xml:space="preserve">PHP3,158,820.00
</t>
  </si>
  <si>
    <t xml:space="preserve">JAZZB044518
</t>
  </si>
  <si>
    <t xml:space="preserve">PHP3,118,163.00
</t>
  </si>
  <si>
    <t xml:space="preserve">JAZZB044519
</t>
  </si>
  <si>
    <t xml:space="preserve">JAZZB044520
</t>
  </si>
  <si>
    <t xml:space="preserve">JAZZB044521
</t>
  </si>
  <si>
    <t xml:space="preserve">JAZZB044522
</t>
  </si>
  <si>
    <t xml:space="preserve">JAZZB044523
</t>
  </si>
  <si>
    <t xml:space="preserve">PHP3,122,741.00
</t>
  </si>
  <si>
    <t xml:space="preserve">JAZZB044524
</t>
  </si>
  <si>
    <t xml:space="preserve">PHP2,772,742.00
</t>
  </si>
  <si>
    <t xml:space="preserve">JAZZB044525
</t>
  </si>
  <si>
    <t xml:space="preserve">PHP3,753,197.00
</t>
  </si>
  <si>
    <t xml:space="preserve">JAZZB044526
</t>
  </si>
  <si>
    <t xml:space="preserve">JAZZB044527
</t>
  </si>
  <si>
    <t xml:space="preserve">JAZZB044528
</t>
  </si>
  <si>
    <t xml:space="preserve">JAZZB044529
</t>
  </si>
  <si>
    <t xml:space="preserve">JAZZB044530
</t>
  </si>
  <si>
    <t xml:space="preserve">JAZZB044531
</t>
  </si>
  <si>
    <t xml:space="preserve">JAZZB044532
</t>
  </si>
  <si>
    <t xml:space="preserve">JAZZB044533
</t>
  </si>
  <si>
    <t xml:space="preserve">JAZZB044534
</t>
  </si>
  <si>
    <t xml:space="preserve">JAZZB044535
</t>
  </si>
  <si>
    <t xml:space="preserve">JAZZB044536
</t>
  </si>
  <si>
    <t xml:space="preserve">JAZZB044537
</t>
  </si>
  <si>
    <t xml:space="preserve">PHP2,917,914.00
</t>
  </si>
  <si>
    <t xml:space="preserve">JAZZB044538
</t>
  </si>
  <si>
    <t xml:space="preserve">JAZZB044539
</t>
  </si>
  <si>
    <t xml:space="preserve">JAZZB044540
</t>
  </si>
  <si>
    <t xml:space="preserve">PHP3,539,298.00
</t>
  </si>
  <si>
    <t xml:space="preserve">JAZZB044542
</t>
  </si>
  <si>
    <t xml:space="preserve">PHP2,720,055.00
</t>
  </si>
  <si>
    <t xml:space="preserve">JAZZB044551
</t>
  </si>
  <si>
    <t xml:space="preserve">PHP4,344,318.00
</t>
  </si>
  <si>
    <t xml:space="preserve">JAZZB044552
</t>
  </si>
  <si>
    <t xml:space="preserve">PHP2,418,690.00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</si>
</sst>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/dd/yy"/>
    <numFmt numFmtId="165" formatCode="0.0%"/>
    <numFmt numFmtId="166" formatCode="mmmm\ d&quot;, &quot;yyyy"/>
    <numFmt numFmtId="167" formatCode="#,##0.0000000000"/>
    <numFmt numFmtId="168" formatCode="0.0000000"/>
    <numFmt numFmtId="169" formatCode="_(* #,##0.00_);_(* \(#,##0.00\);_(* \-??_);_(@_)"/>
  </numFmts>
  <fonts count="15" x14ac:knownFonts="1"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1"/>
    </font>
    <font>
      <b/>
      <sz val="8"/>
      <name val="Arial"/>
      <family val="2"/>
      <charset val="1"/>
    </font>
    <font>
      <sz val="10"/>
      <color indexed="8"/>
      <name val="Arial"/>
      <family val="2"/>
      <charset val="1"/>
    </font>
    <font>
      <sz val="10"/>
      <name val="Arial"/>
      <family val="2"/>
      <charset val="1"/>
    </font>
    <font>
      <sz val="7"/>
      <name val="Arial"/>
      <family val="2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b/>
      <i/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8"/>
        <bgColor indexed="58"/>
      </patternFill>
    </fill>
    <fill>
      <patternFill patternType="solid">
        <fgColor indexed="10"/>
        <bgColor indexed="60"/>
      </patternFill>
    </fill>
    <fill>
      <patternFill patternType="solid">
        <fgColor indexed="31"/>
        <bgColor indexed="22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169" fontId="13" fillId="0" borderId="0" applyFill="0" applyBorder="0" applyAlignment="0" applyProtection="0"/>
    <xf numFmtId="0" fontId="10" fillId="0" borderId="0"/>
  </cellStyleXfs>
  <cellXfs count="56">
    <xf numFmtId="0" fontId="0" fillId="0" borderId="0" xfId="0"/>
    <xf numFmtId="3" fontId="2" fillId="2" borderId="0" xfId="0" applyNumberFormat="1" applyFont="1" applyFill="1" applyBorder="1" applyAlignment="1" applyProtection="1">
      <alignment horizontal="right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3" fontId="2" fillId="0" borderId="0" xfId="0" applyNumberFormat="1" applyFont="1" applyFill="1" applyBorder="1" applyAlignment="1" applyProtection="1">
      <alignment horizontal="right"/>
      <protection hidden="1"/>
    </xf>
    <xf numFmtId="3" fontId="2" fillId="2" borderId="1" xfId="0" applyNumberFormat="1" applyFont="1" applyFill="1" applyBorder="1" applyAlignment="1" applyProtection="1">
      <alignment horizontal="right"/>
      <protection hidden="1"/>
    </xf>
    <xf numFmtId="3" fontId="4" fillId="3" borderId="2" xfId="0" applyNumberFormat="1" applyFont="1" applyFill="1" applyBorder="1" applyAlignment="1" applyProtection="1">
      <alignment horizontal="center"/>
      <protection hidden="1"/>
    </xf>
    <xf numFmtId="3" fontId="1" fillId="0" borderId="0" xfId="0" applyNumberFormat="1" applyFont="1" applyFill="1" applyBorder="1" applyProtection="1">
      <protection hidden="1"/>
    </xf>
    <xf numFmtId="3" fontId="2" fillId="0" borderId="3" xfId="0" applyNumberFormat="1" applyFont="1" applyFill="1" applyBorder="1" applyProtection="1">
      <protection hidden="1"/>
    </xf>
    <xf numFmtId="4" fontId="5" fillId="0" borderId="3" xfId="0" applyNumberFormat="1" applyFont="1" applyFill="1" applyBorder="1" applyProtection="1">
      <protection hidden="1"/>
    </xf>
    <xf numFmtId="9" fontId="2" fillId="0" borderId="3" xfId="0" applyNumberFormat="1" applyFont="1" applyFill="1" applyBorder="1" applyProtection="1">
      <protection hidden="1"/>
    </xf>
    <xf numFmtId="4" fontId="2" fillId="0" borderId="3" xfId="0" applyNumberFormat="1" applyFont="1" applyFill="1" applyBorder="1" applyProtection="1">
      <protection hidden="1"/>
    </xf>
    <xf numFmtId="4" fontId="0" fillId="0" borderId="3" xfId="0" applyNumberFormat="1" applyFont="1" applyFill="1" applyBorder="1" applyProtection="1">
      <protection hidden="1"/>
    </xf>
    <xf numFmtId="165" fontId="2" fillId="0" borderId="3" xfId="0" applyNumberFormat="1" applyFont="1" applyFill="1" applyBorder="1" applyProtection="1">
      <protection hidden="1"/>
    </xf>
    <xf numFmtId="4" fontId="1" fillId="0" borderId="3" xfId="0" applyNumberFormat="1" applyFont="1" applyFill="1" applyBorder="1" applyProtection="1">
      <protection hidden="1"/>
    </xf>
    <xf numFmtId="4" fontId="0" fillId="0" borderId="3" xfId="0" applyNumberFormat="1" applyFont="1" applyFill="1" applyBorder="1" applyAlignment="1" applyProtection="1">
      <alignment horizontal="right"/>
      <protection hidden="1"/>
    </xf>
    <xf numFmtId="3" fontId="6" fillId="0" borderId="3" xfId="0" applyNumberFormat="1" applyFont="1" applyFill="1" applyBorder="1" applyProtection="1">
      <protection hidden="1"/>
    </xf>
    <xf numFmtId="4" fontId="2" fillId="0" borderId="3" xfId="0" applyNumberFormat="1" applyFont="1" applyFill="1" applyBorder="1" applyAlignment="1" applyProtection="1">
      <alignment horizontal="right"/>
      <protection hidden="1"/>
    </xf>
    <xf numFmtId="9" fontId="0" fillId="0" borderId="3" xfId="0" applyNumberFormat="1" applyFont="1" applyFill="1" applyBorder="1" applyAlignment="1" applyProtection="1">
      <alignment horizontal="right"/>
      <protection hidden="1"/>
    </xf>
    <xf numFmtId="4" fontId="1" fillId="0" borderId="3" xfId="0" applyNumberFormat="1" applyFont="1" applyFill="1" applyBorder="1" applyAlignment="1" applyProtection="1">
      <alignment horizontal="right"/>
      <protection hidden="1"/>
    </xf>
    <xf numFmtId="3" fontId="0" fillId="0" borderId="3" xfId="0" applyNumberFormat="1" applyFont="1" applyFill="1" applyBorder="1" applyAlignment="1" applyProtection="1">
      <alignment horizontal="right"/>
      <protection hidden="1"/>
    </xf>
    <xf numFmtId="166" fontId="2" fillId="0" borderId="3" xfId="0" applyNumberFormat="1" applyFont="1" applyFill="1" applyBorder="1" applyAlignment="1" applyProtection="1">
      <alignment horizontal="center"/>
      <protection hidden="1"/>
    </xf>
    <xf numFmtId="4" fontId="5" fillId="0" borderId="3" xfId="0" applyNumberFormat="1" applyFont="1" applyFill="1" applyBorder="1" applyAlignment="1" applyProtection="1">
      <alignment horizontal="right"/>
      <protection hidden="1"/>
    </xf>
    <xf numFmtId="4" fontId="7" fillId="0" borderId="3" xfId="0" applyNumberFormat="1" applyFont="1" applyFill="1" applyBorder="1" applyAlignment="1" applyProtection="1">
      <alignment horizontal="right"/>
      <protection hidden="1"/>
    </xf>
    <xf numFmtId="3" fontId="5" fillId="4" borderId="4" xfId="0" applyNumberFormat="1" applyFont="1" applyFill="1" applyBorder="1" applyProtection="1">
      <protection hidden="1"/>
    </xf>
    <xf numFmtId="3" fontId="5" fillId="4" borderId="0" xfId="0" applyNumberFormat="1" applyFont="1" applyFill="1" applyBorder="1" applyProtection="1">
      <protection hidden="1"/>
    </xf>
    <xf numFmtId="3" fontId="2" fillId="0" borderId="0" xfId="0" applyNumberFormat="1" applyFont="1" applyFill="1" applyBorder="1" applyProtection="1">
      <protection hidden="1"/>
    </xf>
    <xf numFmtId="3" fontId="5" fillId="0" borderId="0" xfId="0" applyNumberFormat="1" applyFont="1" applyFill="1" applyBorder="1" applyProtection="1">
      <protection hidden="1"/>
    </xf>
    <xf numFmtId="167" fontId="5" fillId="0" borderId="0" xfId="0" applyNumberFormat="1" applyFont="1" applyFill="1" applyBorder="1" applyAlignment="1" applyProtection="1">
      <alignment horizontal="center"/>
      <protection hidden="1"/>
    </xf>
    <xf numFmtId="4" fontId="5" fillId="0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3" fontId="8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4" fontId="7" fillId="0" borderId="0" xfId="0" applyNumberFormat="1" applyFont="1" applyFill="1" applyBorder="1" applyAlignment="1" applyProtection="1">
      <alignment horizontal="left"/>
      <protection hidden="1"/>
    </xf>
    <xf numFmtId="168" fontId="5" fillId="0" borderId="0" xfId="0" applyNumberFormat="1" applyFont="1" applyFill="1" applyBorder="1" applyAlignment="1" applyProtection="1">
      <alignment horizontal="center"/>
      <protection hidden="1"/>
    </xf>
    <xf numFmtId="168" fontId="5" fillId="0" borderId="0" xfId="0" applyNumberFormat="1" applyFont="1" applyFill="1" applyAlignment="1" applyProtection="1">
      <alignment horizontal="center"/>
      <protection hidden="1"/>
    </xf>
    <xf numFmtId="0" fontId="11" fillId="0" borderId="0" xfId="2" applyFont="1" applyAlignment="1">
      <alignment horizontal="left"/>
    </xf>
    <xf numFmtId="0" fontId="12" fillId="0" borderId="0" xfId="2" applyFont="1" applyAlignment="1">
      <alignment horizontal="center"/>
    </xf>
    <xf numFmtId="0" fontId="12" fillId="0" borderId="0" xfId="2" applyNumberFormat="1" applyFont="1" applyAlignment="1">
      <alignment horizontal="center"/>
    </xf>
    <xf numFmtId="0" fontId="10" fillId="0" borderId="0" xfId="2"/>
    <xf numFmtId="0" fontId="11" fillId="0" borderId="0" xfId="2" applyFont="1" applyFill="1" applyAlignment="1">
      <alignment horizontal="center"/>
    </xf>
    <xf numFmtId="0" fontId="11" fillId="0" borderId="0" xfId="2" applyNumberFormat="1" applyFont="1" applyFill="1" applyAlignment="1">
      <alignment horizontal="center"/>
    </xf>
    <xf numFmtId="4" fontId="11" fillId="0" borderId="0" xfId="2" applyNumberFormat="1" applyFont="1" applyFill="1" applyAlignment="1">
      <alignment horizontal="center"/>
    </xf>
    <xf numFmtId="4" fontId="10" fillId="0" borderId="0" xfId="2" applyNumberFormat="1" applyAlignment="1">
      <alignment horizontal="center"/>
    </xf>
    <xf numFmtId="0" fontId="0" fillId="5" borderId="0" xfId="0" applyFont="1" applyFill="1" applyAlignment="1">
      <alignment horizontal="center"/>
    </xf>
    <xf numFmtId="0" fontId="0" fillId="0" borderId="3" xfId="0" applyNumberFormat="1" applyFont="1" applyFill="1" applyBorder="1" applyAlignment="1" applyProtection="1">
      <alignment horizontal="right"/>
      <protection hidden="1"/>
    </xf>
    <xf numFmtId="0" fontId="0" fillId="0" borderId="0" xfId="0" applyAlignment="1">
      <alignment vertical="top" wrapText="1"/>
    </xf>
    <xf numFmtId="4" fontId="0" fillId="0" borderId="5" xfId="0" applyNumberFormat="1" applyFont="1" applyFill="1" applyBorder="1"/>
    <xf numFmtId="3" fontId="2" fillId="4" borderId="3" xfId="0" applyNumberFormat="1" applyFont="1" applyFill="1" applyBorder="1" applyAlignment="1" applyProtection="1">
      <alignment horizontal="center" vertical="center"/>
      <protection hidden="1"/>
    </xf>
    <xf numFmtId="4" fontId="8" fillId="0" borderId="0" xfId="0" applyNumberFormat="1" applyFont="1" applyBorder="1" applyProtection="1">
      <protection hidden="1"/>
    </xf>
    <xf numFmtId="0" fontId="14" fillId="0" borderId="0" xfId="0" applyFont="1" applyBorder="1" applyAlignment="1">
      <alignment horizontal="left" vertical="center" wrapText="1"/>
    </xf>
    <xf numFmtId="3" fontId="1" fillId="0" borderId="0" xfId="0" applyNumberFormat="1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3" fontId="3" fillId="0" borderId="1" xfId="0" applyNumberFormat="1" applyFont="1" applyFill="1" applyBorder="1" applyAlignment="1" applyProtection="1">
      <alignment horizontal="center" vertical="center"/>
      <protection hidden="1"/>
    </xf>
    <xf numFmtId="3" fontId="2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6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6" borderId="3" xfId="0" applyNumberFormat="1" applyFont="1" applyFill="1" applyBorder="1" applyAlignment="1" applyProtection="1">
      <alignment horizontal="center" vertical="center" wrapText="1"/>
      <protection hidden="1"/>
    </xf>
  </cellXfs>
  <cellStyles count="3">
    <cellStyle name="Comma 2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1276350</xdr:colOff>
      <xdr:row>3</xdr:row>
      <xdr:rowOff>66675</xdr:rowOff>
    </xdr:to>
    <xdr:pic>
      <xdr:nvPicPr>
        <xdr:cNvPr id="1049" name="Graphics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30492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1152525</xdr:colOff>
      <xdr:row>0</xdr:row>
      <xdr:rowOff>0</xdr:rowOff>
    </xdr:from>
    <xdr:to>
      <xdr:col>2</xdr:col>
      <xdr:colOff>0</xdr:colOff>
      <xdr:row>3</xdr:row>
      <xdr:rowOff>85725</xdr:rowOff>
    </xdr:to>
    <xdr:pic>
      <xdr:nvPicPr>
        <xdr:cNvPr id="1050" name="Graphics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15335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28575</xdr:colOff>
      <xdr:row>0</xdr:row>
      <xdr:rowOff>123825</xdr:rowOff>
    </xdr:from>
    <xdr:to>
      <xdr:col>7</xdr:col>
      <xdr:colOff>504825</xdr:colOff>
      <xdr:row>2</xdr:row>
      <xdr:rowOff>57150</xdr:rowOff>
    </xdr:to>
    <xdr:sp macro="" textlink="">
      <xdr:nvSpPr>
        <xdr:cNvPr id="1051" name="AutoShape 3"/>
        <xdr:cNvSpPr>
          <a:spLocks noChangeArrowheads="1"/>
        </xdr:cNvSpPr>
      </xdr:nvSpPr>
      <xdr:spPr bwMode="auto">
        <a:xfrm>
          <a:off x="8486775" y="123825"/>
          <a:ext cx="476250" cy="266700"/>
        </a:xfrm>
        <a:prstGeom prst="leftArrow">
          <a:avLst>
            <a:gd name="adj1" fmla="val 50000"/>
            <a:gd name="adj2" fmla="val 62500"/>
          </a:avLst>
        </a:prstGeom>
        <a:solidFill>
          <a:srgbClr val="C5000B"/>
        </a:solidFill>
        <a:ln w="9360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2</xdr:row>
      <xdr:rowOff>161925</xdr:rowOff>
    </xdr:from>
    <xdr:to>
      <xdr:col>19</xdr:col>
      <xdr:colOff>361950</xdr:colOff>
      <xdr:row>28</xdr:row>
      <xdr:rowOff>47625</xdr:rowOff>
    </xdr:to>
    <xdr:pic>
      <xdr:nvPicPr>
        <xdr:cNvPr id="4109" name="Graphics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542925"/>
          <a:ext cx="9267825" cy="483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352425</xdr:colOff>
      <xdr:row>30</xdr:row>
      <xdr:rowOff>19050</xdr:rowOff>
    </xdr:from>
    <xdr:to>
      <xdr:col>18</xdr:col>
      <xdr:colOff>75174</xdr:colOff>
      <xdr:row>56</xdr:row>
      <xdr:rowOff>170812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34075" y="5734050"/>
          <a:ext cx="8209524" cy="51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57</xdr:row>
      <xdr:rowOff>114300</xdr:rowOff>
    </xdr:from>
    <xdr:to>
      <xdr:col>18</xdr:col>
      <xdr:colOff>541843</xdr:colOff>
      <xdr:row>84</xdr:row>
      <xdr:rowOff>104134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972800"/>
          <a:ext cx="8657143" cy="51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83"/>
  <sheetViews>
    <sheetView zoomScaleNormal="100" zoomScaleSheetLayoutView="100" workbookViewId="0">
      <selection activeCell="J9" sqref="J9"/>
    </sheetView>
  </sheetViews>
  <sheetFormatPr defaultColWidth="11.5703125" defaultRowHeight="12.75" x14ac:dyDescent="0.2"/>
  <cols>
    <col min="1" max="1" width="3" customWidth="1"/>
    <col min="2" max="2" width="40.28515625" customWidth="1"/>
    <col min="3" max="7" width="16.7109375" customWidth="1"/>
    <col min="8" max="8" width="8" customWidth="1"/>
  </cols>
  <sheetData>
    <row r="1" spans="2:14" ht="13.5" customHeight="1" x14ac:dyDescent="0.2">
      <c r="B1" s="50" t="s">
        <v>0</v>
      </c>
      <c r="C1" s="1"/>
      <c r="D1" s="51"/>
      <c r="E1" s="51"/>
      <c r="F1" s="3"/>
      <c r="G1" s="2"/>
    </row>
    <row r="2" spans="2:14" x14ac:dyDescent="0.2">
      <c r="B2" s="50"/>
      <c r="C2" s="1" t="s">
        <v>1</v>
      </c>
      <c r="D2" s="51" t="str">
        <f>VLOOKUP($G$2,Availability!$B$4:$G$417,2,0)</f>
        <v xml:space="preserve">1 BR
</v>
      </c>
      <c r="E2" s="51"/>
      <c r="F2" s="3" t="s">
        <v>2</v>
      </c>
      <c r="G2" s="43" t="s">
        <v>642</v>
      </c>
      <c r="I2" s="49" t="s">
        <v>52</v>
      </c>
      <c r="J2" s="49"/>
      <c r="K2" s="49"/>
      <c r="L2" s="49"/>
      <c r="M2" s="49"/>
      <c r="N2" s="49"/>
    </row>
    <row r="3" spans="2:14" x14ac:dyDescent="0.2">
      <c r="B3" s="50"/>
      <c r="C3" s="1" t="s">
        <v>3</v>
      </c>
      <c r="D3" s="51" t="str">
        <f>VLOOKUP($G$2,Availability!B4:G417,6,0)</f>
        <v xml:space="preserve">PHP2,418,690.00
</v>
      </c>
      <c r="E3" s="51"/>
      <c r="F3" s="3" t="s">
        <v>4</v>
      </c>
      <c r="G3" s="2" t="s">
        <v>5</v>
      </c>
    </row>
    <row r="4" spans="2:14" x14ac:dyDescent="0.2">
      <c r="B4" s="50"/>
      <c r="C4" s="4"/>
      <c r="D4" s="52"/>
      <c r="E4" s="52"/>
      <c r="F4" s="52"/>
      <c r="G4" s="52"/>
    </row>
    <row r="5" spans="2:14" x14ac:dyDescent="0.2">
      <c r="B5" s="50"/>
      <c r="C5" s="5">
        <v>1</v>
      </c>
      <c r="D5" s="5">
        <v>2</v>
      </c>
      <c r="E5" s="5">
        <v>3</v>
      </c>
      <c r="F5" s="5">
        <v>4</v>
      </c>
      <c r="G5" s="5">
        <v>5</v>
      </c>
    </row>
    <row r="6" spans="2:14" ht="13.5" customHeight="1" x14ac:dyDescent="0.2">
      <c r="B6" s="50"/>
      <c r="C6" s="53" t="s">
        <v>6</v>
      </c>
      <c r="D6" s="54" t="s">
        <v>7</v>
      </c>
      <c r="E6" s="54" t="s">
        <v>53</v>
      </c>
      <c r="F6" s="55" t="s">
        <v>54</v>
      </c>
      <c r="G6" s="55" t="s">
        <v>55</v>
      </c>
    </row>
    <row r="7" spans="2:14" x14ac:dyDescent="0.2">
      <c r="B7" s="6"/>
      <c r="C7" s="53"/>
      <c r="D7" s="54"/>
      <c r="E7" s="54"/>
      <c r="F7" s="54"/>
      <c r="G7" s="54"/>
    </row>
    <row r="8" spans="2:14" x14ac:dyDescent="0.2">
      <c r="B8" s="7" t="s">
        <v>8</v>
      </c>
      <c r="C8" s="46">
        <f>VALUE(MID(D3,4,12))</f>
        <v>2418690</v>
      </c>
      <c r="D8" s="8">
        <f>C8</f>
        <v>2418690</v>
      </c>
      <c r="E8" s="8">
        <f>C8</f>
        <v>2418690</v>
      </c>
      <c r="F8" s="8">
        <f>C8</f>
        <v>2418690</v>
      </c>
      <c r="G8" s="8">
        <f>C8</f>
        <v>2418690</v>
      </c>
    </row>
    <row r="9" spans="2:14" x14ac:dyDescent="0.2">
      <c r="B9" s="9" t="s">
        <v>9</v>
      </c>
      <c r="C9" s="9">
        <v>0.12</v>
      </c>
      <c r="D9" s="9">
        <v>0.05</v>
      </c>
      <c r="E9" s="9">
        <v>0.02</v>
      </c>
      <c r="F9" s="9">
        <v>0.01</v>
      </c>
      <c r="G9" s="9">
        <v>0</v>
      </c>
    </row>
    <row r="10" spans="2:14" x14ac:dyDescent="0.2">
      <c r="B10" s="9" t="s">
        <v>10</v>
      </c>
      <c r="C10" s="10">
        <f>C8*C9</f>
        <v>290242.8</v>
      </c>
      <c r="D10" s="10">
        <f>D8*D9</f>
        <v>120934.5</v>
      </c>
      <c r="E10" s="10">
        <f>E8*E9</f>
        <v>48373.8</v>
      </c>
      <c r="F10" s="10">
        <f>F8*F9</f>
        <v>24186.9</v>
      </c>
      <c r="G10" s="10">
        <f>G8*G9</f>
        <v>0</v>
      </c>
    </row>
    <row r="11" spans="2:14" x14ac:dyDescent="0.2">
      <c r="B11" s="9" t="s">
        <v>11</v>
      </c>
      <c r="C11" s="11">
        <f>C8-C10</f>
        <v>2128447.2000000002</v>
      </c>
      <c r="D11" s="11">
        <f>D8-D10</f>
        <v>2297755.5</v>
      </c>
      <c r="E11" s="11">
        <f>E8-E10</f>
        <v>2370316.2000000002</v>
      </c>
      <c r="F11" s="11">
        <f>F8-F10</f>
        <v>2394503.1</v>
      </c>
      <c r="G11" s="11">
        <f>G8-G10</f>
        <v>2418690</v>
      </c>
    </row>
    <row r="12" spans="2:14" x14ac:dyDescent="0.2">
      <c r="B12" s="9" t="s">
        <v>12</v>
      </c>
      <c r="C12" s="12"/>
      <c r="D12" s="12"/>
      <c r="E12" s="12"/>
      <c r="F12" s="12"/>
      <c r="G12" s="12"/>
    </row>
    <row r="13" spans="2:14" x14ac:dyDescent="0.2">
      <c r="B13" s="7" t="s">
        <v>13</v>
      </c>
      <c r="C13" s="13">
        <f>C12*C11</f>
        <v>0</v>
      </c>
      <c r="D13" s="13">
        <f>D12*D11</f>
        <v>0</v>
      </c>
      <c r="E13" s="13">
        <f>E12*E11</f>
        <v>0</v>
      </c>
      <c r="F13" s="13">
        <f>F12*F11</f>
        <v>0</v>
      </c>
      <c r="G13" s="13">
        <f>G12*G11</f>
        <v>0</v>
      </c>
    </row>
    <row r="14" spans="2:14" ht="12.75" hidden="1" customHeight="1" x14ac:dyDescent="0.2">
      <c r="B14" s="7" t="s">
        <v>14</v>
      </c>
      <c r="C14" s="14"/>
      <c r="D14" s="14"/>
      <c r="E14" s="14"/>
      <c r="F14" s="14"/>
      <c r="G14" s="14"/>
    </row>
    <row r="15" spans="2:14" x14ac:dyDescent="0.2">
      <c r="B15" s="7" t="s">
        <v>15</v>
      </c>
      <c r="C15" s="14">
        <f>C10+C13+C14</f>
        <v>290242.8</v>
      </c>
      <c r="D15" s="14">
        <f>D10+D13+D14</f>
        <v>120934.5</v>
      </c>
      <c r="E15" s="14">
        <f>E10+E13+E14</f>
        <v>48373.8</v>
      </c>
      <c r="F15" s="14">
        <f>F10+F13+F14</f>
        <v>24186.9</v>
      </c>
      <c r="G15" s="14">
        <f>G10+G13+G14</f>
        <v>0</v>
      </c>
    </row>
    <row r="16" spans="2:14" x14ac:dyDescent="0.2">
      <c r="B16" s="7" t="s">
        <v>16</v>
      </c>
      <c r="C16" s="10">
        <f>C8-C15</f>
        <v>2128447.2000000002</v>
      </c>
      <c r="D16" s="10">
        <f>D8-D15</f>
        <v>2297755.5</v>
      </c>
      <c r="E16" s="10">
        <f>E8-E15</f>
        <v>2370316.2000000002</v>
      </c>
      <c r="F16" s="10">
        <f>F8-F15</f>
        <v>2394503.1</v>
      </c>
      <c r="G16" s="10">
        <f>G8-G15</f>
        <v>2418690</v>
      </c>
    </row>
    <row r="17" spans="2:7" x14ac:dyDescent="0.2">
      <c r="B17" s="7" t="s">
        <v>17</v>
      </c>
      <c r="C17" s="11">
        <f>C16*5.5%</f>
        <v>117064.59600000001</v>
      </c>
      <c r="D17" s="11">
        <f>D16*5.5%</f>
        <v>126376.55250000001</v>
      </c>
      <c r="E17" s="11">
        <f>E16*5.5%</f>
        <v>130367.39100000002</v>
      </c>
      <c r="F17" s="11">
        <f>F16*5.5%</f>
        <v>131697.67050000001</v>
      </c>
      <c r="G17" s="11">
        <f>G16*5.5%</f>
        <v>133027.95000000001</v>
      </c>
    </row>
    <row r="18" spans="2:7" x14ac:dyDescent="0.2">
      <c r="B18" s="15" t="s">
        <v>18</v>
      </c>
      <c r="C18" s="14"/>
      <c r="D18" s="11"/>
      <c r="E18" s="11"/>
      <c r="F18" s="11"/>
      <c r="G18" s="11"/>
    </row>
    <row r="19" spans="2:7" x14ac:dyDescent="0.2">
      <c r="B19" s="7" t="s">
        <v>19</v>
      </c>
      <c r="C19" s="11">
        <f>IF(C16&gt;3199200,C16*0.12,0)</f>
        <v>0</v>
      </c>
      <c r="D19" s="11">
        <f>IF(D16&gt;3199200,D16*0.12,0)</f>
        <v>0</v>
      </c>
      <c r="E19" s="11">
        <f>IF(E16&gt;3199200,E16*0.12,0)</f>
        <v>0</v>
      </c>
      <c r="F19" s="11">
        <f>IF(F16&gt;3199200,F16*0.12,0)</f>
        <v>0</v>
      </c>
      <c r="G19" s="11">
        <f>IF(G16&gt;3199200,G16*0.12,0)</f>
        <v>0</v>
      </c>
    </row>
    <row r="20" spans="2:7" x14ac:dyDescent="0.2">
      <c r="B20" s="7" t="s">
        <v>20</v>
      </c>
      <c r="C20" s="16">
        <f>C16+C17+C19</f>
        <v>2245511.7960000001</v>
      </c>
      <c r="D20" s="16">
        <f>D16+D17+D19</f>
        <v>2424132.0525000002</v>
      </c>
      <c r="E20" s="16">
        <f>E16+E17+E19</f>
        <v>2500683.591</v>
      </c>
      <c r="F20" s="16">
        <f>F16+F17+F19</f>
        <v>2526200.7705000001</v>
      </c>
      <c r="G20" s="16">
        <f>G16+G17+G19</f>
        <v>2551717.9500000002</v>
      </c>
    </row>
    <row r="21" spans="2:7" x14ac:dyDescent="0.2">
      <c r="B21" s="9" t="s">
        <v>21</v>
      </c>
      <c r="C21" s="14" t="s">
        <v>22</v>
      </c>
      <c r="D21" s="17">
        <v>0.2</v>
      </c>
      <c r="E21" s="17">
        <v>0.1</v>
      </c>
      <c r="F21" s="17">
        <v>0.05</v>
      </c>
      <c r="G21" s="17">
        <v>0.2</v>
      </c>
    </row>
    <row r="22" spans="2:7" x14ac:dyDescent="0.2">
      <c r="B22" s="7" t="s">
        <v>23</v>
      </c>
      <c r="C22" s="14" t="s">
        <v>22</v>
      </c>
      <c r="D22" s="14">
        <f>D20*D21</f>
        <v>484826.41050000006</v>
      </c>
      <c r="E22" s="14">
        <f>E20*E21</f>
        <v>250068.3591</v>
      </c>
      <c r="F22" s="14">
        <f>F20*F21</f>
        <v>126310.03852500001</v>
      </c>
      <c r="G22" s="14">
        <f>G20*G21</f>
        <v>510343.59000000008</v>
      </c>
    </row>
    <row r="23" spans="2:7" x14ac:dyDescent="0.2">
      <c r="B23" s="7" t="s">
        <v>24</v>
      </c>
      <c r="C23" s="18">
        <v>25000</v>
      </c>
      <c r="D23" s="18">
        <f>C23</f>
        <v>25000</v>
      </c>
      <c r="E23" s="18">
        <f>C23</f>
        <v>25000</v>
      </c>
      <c r="F23" s="18">
        <f>E23</f>
        <v>25000</v>
      </c>
      <c r="G23" s="18">
        <f>F23</f>
        <v>25000</v>
      </c>
    </row>
    <row r="24" spans="2:7" x14ac:dyDescent="0.2">
      <c r="B24" s="7" t="s">
        <v>25</v>
      </c>
      <c r="C24" s="18">
        <f>C20-25000-C33</f>
        <v>2170511.7960000001</v>
      </c>
      <c r="D24" s="18">
        <f>D22-25000</f>
        <v>459826.41050000006</v>
      </c>
      <c r="E24" s="18">
        <f>E22-25000</f>
        <v>225068.3591</v>
      </c>
      <c r="F24" s="18">
        <f>F22-25000</f>
        <v>101310.03852500001</v>
      </c>
      <c r="G24" s="18">
        <f>G22-25000</f>
        <v>485343.59000000008</v>
      </c>
    </row>
    <row r="25" spans="2:7" x14ac:dyDescent="0.2">
      <c r="B25" s="7" t="s">
        <v>26</v>
      </c>
      <c r="C25" s="18" t="s">
        <v>22</v>
      </c>
      <c r="D25" s="14" t="s">
        <v>22</v>
      </c>
      <c r="E25" s="14" t="s">
        <v>22</v>
      </c>
      <c r="F25" s="14" t="s">
        <v>22</v>
      </c>
      <c r="G25" s="44">
        <v>33</v>
      </c>
    </row>
    <row r="26" spans="2:7" x14ac:dyDescent="0.2">
      <c r="B26" s="7" t="s">
        <v>27</v>
      </c>
      <c r="C26" s="18" t="s">
        <v>22</v>
      </c>
      <c r="D26" s="14" t="s">
        <v>22</v>
      </c>
      <c r="E26" s="14" t="s">
        <v>22</v>
      </c>
      <c r="F26" s="14" t="s">
        <v>22</v>
      </c>
      <c r="G26" s="14">
        <f>G24/G25</f>
        <v>14707.381515151517</v>
      </c>
    </row>
    <row r="27" spans="2:7" x14ac:dyDescent="0.2">
      <c r="B27" s="9" t="s">
        <v>28</v>
      </c>
      <c r="C27" s="14" t="s">
        <v>22</v>
      </c>
      <c r="D27" s="17">
        <v>0.8</v>
      </c>
      <c r="E27" s="17">
        <v>0.2</v>
      </c>
      <c r="F27" s="17">
        <v>0.25</v>
      </c>
      <c r="G27" s="17" t="s">
        <v>22</v>
      </c>
    </row>
    <row r="28" spans="2:7" x14ac:dyDescent="0.2">
      <c r="B28" s="7" t="s">
        <v>29</v>
      </c>
      <c r="C28" s="14" t="s">
        <v>22</v>
      </c>
      <c r="D28" s="14">
        <f>D27*D20</f>
        <v>1939305.6420000002</v>
      </c>
      <c r="E28" s="14">
        <f>E20*E27</f>
        <v>500136.7182</v>
      </c>
      <c r="F28" s="14">
        <f>F20*F27</f>
        <v>631550.19262500003</v>
      </c>
      <c r="G28" s="14" t="s">
        <v>22</v>
      </c>
    </row>
    <row r="29" spans="2:7" x14ac:dyDescent="0.2">
      <c r="B29" s="7" t="s">
        <v>30</v>
      </c>
      <c r="C29" s="14" t="s">
        <v>22</v>
      </c>
      <c r="D29" s="44">
        <v>33</v>
      </c>
      <c r="E29" s="44">
        <v>33</v>
      </c>
      <c r="F29" s="44">
        <v>33</v>
      </c>
      <c r="G29" s="19" t="s">
        <v>22</v>
      </c>
    </row>
    <row r="30" spans="2:7" x14ac:dyDescent="0.2">
      <c r="B30" s="7" t="s">
        <v>27</v>
      </c>
      <c r="C30" s="14" t="s">
        <v>22</v>
      </c>
      <c r="D30" s="18">
        <f>D28/D29</f>
        <v>58766.837636363642</v>
      </c>
      <c r="E30" s="18">
        <f>E28/E29</f>
        <v>15155.658127272727</v>
      </c>
      <c r="F30" s="18">
        <f>F28/F29</f>
        <v>19137.884625000002</v>
      </c>
      <c r="G30" s="18" t="s">
        <v>22</v>
      </c>
    </row>
    <row r="31" spans="2:7" x14ac:dyDescent="0.2">
      <c r="B31" s="9" t="s">
        <v>31</v>
      </c>
      <c r="C31" s="14" t="s">
        <v>22</v>
      </c>
      <c r="D31" s="17" t="s">
        <v>22</v>
      </c>
      <c r="E31" s="17">
        <v>0.7</v>
      </c>
      <c r="F31" s="17">
        <v>0.7</v>
      </c>
      <c r="G31" s="17">
        <v>0.8</v>
      </c>
    </row>
    <row r="32" spans="2:7" x14ac:dyDescent="0.2">
      <c r="B32" s="7" t="s">
        <v>32</v>
      </c>
      <c r="C32" s="14" t="s">
        <v>22</v>
      </c>
      <c r="D32" s="17" t="s">
        <v>22</v>
      </c>
      <c r="E32" s="14">
        <f>E20*E31</f>
        <v>1750478.5137</v>
      </c>
      <c r="F32" s="14">
        <f>F20*F31</f>
        <v>1768340.53935</v>
      </c>
      <c r="G32" s="14">
        <f>G20*G31</f>
        <v>2041374.3600000003</v>
      </c>
    </row>
    <row r="33" spans="1:7" x14ac:dyDescent="0.2">
      <c r="B33" s="7" t="s">
        <v>33</v>
      </c>
      <c r="C33" s="18">
        <v>50000</v>
      </c>
      <c r="D33" s="14" t="s">
        <v>22</v>
      </c>
      <c r="E33" s="14" t="s">
        <v>22</v>
      </c>
      <c r="F33" s="14" t="s">
        <v>22</v>
      </c>
      <c r="G33" s="14" t="s">
        <v>22</v>
      </c>
    </row>
    <row r="34" spans="1:7" x14ac:dyDescent="0.2">
      <c r="B34" s="47"/>
      <c r="C34" s="47"/>
      <c r="D34" s="47"/>
      <c r="E34" s="47"/>
      <c r="F34" s="47"/>
      <c r="G34" s="47"/>
    </row>
    <row r="35" spans="1:7" x14ac:dyDescent="0.2">
      <c r="A35">
        <v>0</v>
      </c>
      <c r="B35" s="20">
        <f t="shared" ref="B35:B73" ca="1" si="0">EDATE(NOW(),A35)</f>
        <v>41036</v>
      </c>
      <c r="C35" s="8">
        <f>$C$23</f>
        <v>25000</v>
      </c>
      <c r="D35" s="8">
        <f>$C$23</f>
        <v>25000</v>
      </c>
      <c r="E35" s="8">
        <f>$C$23</f>
        <v>25000</v>
      </c>
      <c r="F35" s="8">
        <f>$C$23</f>
        <v>25000</v>
      </c>
      <c r="G35" s="8">
        <f>$C$23</f>
        <v>25000</v>
      </c>
    </row>
    <row r="36" spans="1:7" x14ac:dyDescent="0.2">
      <c r="A36">
        <v>1</v>
      </c>
      <c r="B36" s="20">
        <f t="shared" ca="1" si="0"/>
        <v>41067</v>
      </c>
      <c r="C36" s="8">
        <f>IF($C$23=15000,(C24+10000),C24)</f>
        <v>2170511.7960000001</v>
      </c>
      <c r="D36" s="8">
        <f>IF($C$23=15000,(D24+10000),D24)</f>
        <v>459826.41050000006</v>
      </c>
      <c r="E36" s="8">
        <f>IF($C$23=15000,(E24+10000),E24)</f>
        <v>225068.3591</v>
      </c>
      <c r="F36" s="8">
        <f>IF($C$23=15000,(F24+10000),F24)</f>
        <v>101310.03852500001</v>
      </c>
      <c r="G36" s="8">
        <f>IF($C$23=15000,(G26+5000),G26)</f>
        <v>14707.381515151517</v>
      </c>
    </row>
    <row r="37" spans="1:7" x14ac:dyDescent="0.2">
      <c r="A37">
        <v>2</v>
      </c>
      <c r="B37" s="20">
        <f t="shared" ca="1" si="0"/>
        <v>41097</v>
      </c>
      <c r="C37" s="14" t="s">
        <v>22</v>
      </c>
      <c r="D37" s="8">
        <f>D30</f>
        <v>58766.837636363642</v>
      </c>
      <c r="E37" s="8">
        <f>E30</f>
        <v>15155.658127272727</v>
      </c>
      <c r="F37" s="8">
        <f>F30</f>
        <v>19137.884625000002</v>
      </c>
      <c r="G37" s="8">
        <f>G36</f>
        <v>14707.381515151517</v>
      </c>
    </row>
    <row r="38" spans="1:7" x14ac:dyDescent="0.2">
      <c r="A38">
        <v>3</v>
      </c>
      <c r="B38" s="20">
        <f t="shared" ca="1" si="0"/>
        <v>41128</v>
      </c>
      <c r="C38" s="14" t="s">
        <v>22</v>
      </c>
      <c r="D38" s="8">
        <f t="shared" ref="D38:F57" si="1">D$30</f>
        <v>58766.837636363642</v>
      </c>
      <c r="E38" s="8">
        <f t="shared" si="1"/>
        <v>15155.658127272727</v>
      </c>
      <c r="F38" s="8">
        <f t="shared" si="1"/>
        <v>19137.884625000002</v>
      </c>
      <c r="G38" s="8">
        <f t="shared" ref="G38:G71" si="2">G$26</f>
        <v>14707.381515151517</v>
      </c>
    </row>
    <row r="39" spans="1:7" x14ac:dyDescent="0.2">
      <c r="A39">
        <v>4</v>
      </c>
      <c r="B39" s="20">
        <f t="shared" ca="1" si="0"/>
        <v>41159</v>
      </c>
      <c r="C39" s="14" t="s">
        <v>22</v>
      </c>
      <c r="D39" s="8">
        <f t="shared" si="1"/>
        <v>58766.837636363642</v>
      </c>
      <c r="E39" s="8">
        <f t="shared" si="1"/>
        <v>15155.658127272727</v>
      </c>
      <c r="F39" s="8">
        <f t="shared" si="1"/>
        <v>19137.884625000002</v>
      </c>
      <c r="G39" s="8">
        <f t="shared" si="2"/>
        <v>14707.381515151517</v>
      </c>
    </row>
    <row r="40" spans="1:7" x14ac:dyDescent="0.2">
      <c r="A40">
        <v>5</v>
      </c>
      <c r="B40" s="20">
        <f t="shared" ca="1" si="0"/>
        <v>41189</v>
      </c>
      <c r="C40" s="14" t="s">
        <v>22</v>
      </c>
      <c r="D40" s="8">
        <f t="shared" si="1"/>
        <v>58766.837636363642</v>
      </c>
      <c r="E40" s="8">
        <f t="shared" si="1"/>
        <v>15155.658127272727</v>
      </c>
      <c r="F40" s="8">
        <f t="shared" si="1"/>
        <v>19137.884625000002</v>
      </c>
      <c r="G40" s="8">
        <f t="shared" si="2"/>
        <v>14707.381515151517</v>
      </c>
    </row>
    <row r="41" spans="1:7" x14ac:dyDescent="0.2">
      <c r="A41">
        <v>6</v>
      </c>
      <c r="B41" s="20">
        <f t="shared" ca="1" si="0"/>
        <v>41220</v>
      </c>
      <c r="C41" s="14" t="s">
        <v>22</v>
      </c>
      <c r="D41" s="8">
        <f t="shared" si="1"/>
        <v>58766.837636363642</v>
      </c>
      <c r="E41" s="8">
        <f t="shared" si="1"/>
        <v>15155.658127272727</v>
      </c>
      <c r="F41" s="8">
        <f t="shared" si="1"/>
        <v>19137.884625000002</v>
      </c>
      <c r="G41" s="8">
        <f t="shared" si="2"/>
        <v>14707.381515151517</v>
      </c>
    </row>
    <row r="42" spans="1:7" x14ac:dyDescent="0.2">
      <c r="A42">
        <v>7</v>
      </c>
      <c r="B42" s="20">
        <f t="shared" ca="1" si="0"/>
        <v>41250</v>
      </c>
      <c r="C42" s="14" t="s">
        <v>22</v>
      </c>
      <c r="D42" s="8">
        <f t="shared" si="1"/>
        <v>58766.837636363642</v>
      </c>
      <c r="E42" s="8">
        <f t="shared" si="1"/>
        <v>15155.658127272727</v>
      </c>
      <c r="F42" s="8">
        <f t="shared" si="1"/>
        <v>19137.884625000002</v>
      </c>
      <c r="G42" s="8">
        <f t="shared" si="2"/>
        <v>14707.381515151517</v>
      </c>
    </row>
    <row r="43" spans="1:7" x14ac:dyDescent="0.2">
      <c r="A43">
        <v>8</v>
      </c>
      <c r="B43" s="20">
        <f t="shared" ca="1" si="0"/>
        <v>41281</v>
      </c>
      <c r="C43" s="14" t="s">
        <v>22</v>
      </c>
      <c r="D43" s="8">
        <f t="shared" si="1"/>
        <v>58766.837636363642</v>
      </c>
      <c r="E43" s="8">
        <f t="shared" si="1"/>
        <v>15155.658127272727</v>
      </c>
      <c r="F43" s="8">
        <f t="shared" si="1"/>
        <v>19137.884625000002</v>
      </c>
      <c r="G43" s="8">
        <f t="shared" si="2"/>
        <v>14707.381515151517</v>
      </c>
    </row>
    <row r="44" spans="1:7" x14ac:dyDescent="0.2">
      <c r="A44">
        <v>9</v>
      </c>
      <c r="B44" s="20">
        <f t="shared" ca="1" si="0"/>
        <v>41312</v>
      </c>
      <c r="C44" s="14" t="s">
        <v>22</v>
      </c>
      <c r="D44" s="8">
        <f t="shared" si="1"/>
        <v>58766.837636363642</v>
      </c>
      <c r="E44" s="8">
        <f t="shared" si="1"/>
        <v>15155.658127272727</v>
      </c>
      <c r="F44" s="8">
        <f t="shared" si="1"/>
        <v>19137.884625000002</v>
      </c>
      <c r="G44" s="8">
        <f t="shared" si="2"/>
        <v>14707.381515151517</v>
      </c>
    </row>
    <row r="45" spans="1:7" x14ac:dyDescent="0.2">
      <c r="A45">
        <v>10</v>
      </c>
      <c r="B45" s="20">
        <f t="shared" ca="1" si="0"/>
        <v>41340</v>
      </c>
      <c r="C45" s="14" t="s">
        <v>22</v>
      </c>
      <c r="D45" s="8">
        <f t="shared" si="1"/>
        <v>58766.837636363642</v>
      </c>
      <c r="E45" s="8">
        <f t="shared" si="1"/>
        <v>15155.658127272727</v>
      </c>
      <c r="F45" s="8">
        <f t="shared" si="1"/>
        <v>19137.884625000002</v>
      </c>
      <c r="G45" s="8">
        <f t="shared" si="2"/>
        <v>14707.381515151517</v>
      </c>
    </row>
    <row r="46" spans="1:7" x14ac:dyDescent="0.2">
      <c r="A46">
        <v>11</v>
      </c>
      <c r="B46" s="20">
        <f t="shared" ca="1" si="0"/>
        <v>41371</v>
      </c>
      <c r="C46" s="14" t="s">
        <v>22</v>
      </c>
      <c r="D46" s="8">
        <f t="shared" si="1"/>
        <v>58766.837636363642</v>
      </c>
      <c r="E46" s="8">
        <f t="shared" si="1"/>
        <v>15155.658127272727</v>
      </c>
      <c r="F46" s="8">
        <f t="shared" si="1"/>
        <v>19137.884625000002</v>
      </c>
      <c r="G46" s="8">
        <f t="shared" si="2"/>
        <v>14707.381515151517</v>
      </c>
    </row>
    <row r="47" spans="1:7" x14ac:dyDescent="0.2">
      <c r="A47">
        <v>12</v>
      </c>
      <c r="B47" s="20">
        <f t="shared" ca="1" si="0"/>
        <v>41401</v>
      </c>
      <c r="C47" s="14" t="s">
        <v>22</v>
      </c>
      <c r="D47" s="8">
        <f t="shared" si="1"/>
        <v>58766.837636363642</v>
      </c>
      <c r="E47" s="8">
        <f t="shared" si="1"/>
        <v>15155.658127272727</v>
      </c>
      <c r="F47" s="8">
        <f t="shared" si="1"/>
        <v>19137.884625000002</v>
      </c>
      <c r="G47" s="8">
        <f t="shared" si="2"/>
        <v>14707.381515151517</v>
      </c>
    </row>
    <row r="48" spans="1:7" x14ac:dyDescent="0.2">
      <c r="A48">
        <v>13</v>
      </c>
      <c r="B48" s="20">
        <f t="shared" ca="1" si="0"/>
        <v>41432</v>
      </c>
      <c r="C48" s="14" t="s">
        <v>22</v>
      </c>
      <c r="D48" s="8">
        <f t="shared" si="1"/>
        <v>58766.837636363642</v>
      </c>
      <c r="E48" s="8">
        <f t="shared" si="1"/>
        <v>15155.658127272727</v>
      </c>
      <c r="F48" s="8">
        <f t="shared" si="1"/>
        <v>19137.884625000002</v>
      </c>
      <c r="G48" s="8">
        <f t="shared" si="2"/>
        <v>14707.381515151517</v>
      </c>
    </row>
    <row r="49" spans="1:7" x14ac:dyDescent="0.2">
      <c r="A49">
        <v>14</v>
      </c>
      <c r="B49" s="20">
        <f t="shared" ca="1" si="0"/>
        <v>41462</v>
      </c>
      <c r="C49" s="14" t="s">
        <v>22</v>
      </c>
      <c r="D49" s="8">
        <f t="shared" si="1"/>
        <v>58766.837636363642</v>
      </c>
      <c r="E49" s="8">
        <f t="shared" si="1"/>
        <v>15155.658127272727</v>
      </c>
      <c r="F49" s="8">
        <f t="shared" si="1"/>
        <v>19137.884625000002</v>
      </c>
      <c r="G49" s="8">
        <f t="shared" si="2"/>
        <v>14707.381515151517</v>
      </c>
    </row>
    <row r="50" spans="1:7" x14ac:dyDescent="0.2">
      <c r="A50">
        <v>15</v>
      </c>
      <c r="B50" s="20">
        <f t="shared" ca="1" si="0"/>
        <v>41493</v>
      </c>
      <c r="C50" s="14" t="s">
        <v>22</v>
      </c>
      <c r="D50" s="8">
        <f t="shared" si="1"/>
        <v>58766.837636363642</v>
      </c>
      <c r="E50" s="8">
        <f t="shared" si="1"/>
        <v>15155.658127272727</v>
      </c>
      <c r="F50" s="8">
        <f t="shared" si="1"/>
        <v>19137.884625000002</v>
      </c>
      <c r="G50" s="8">
        <f t="shared" si="2"/>
        <v>14707.381515151517</v>
      </c>
    </row>
    <row r="51" spans="1:7" x14ac:dyDescent="0.2">
      <c r="A51">
        <v>16</v>
      </c>
      <c r="B51" s="20">
        <f t="shared" ca="1" si="0"/>
        <v>41524</v>
      </c>
      <c r="C51" s="14" t="s">
        <v>22</v>
      </c>
      <c r="D51" s="8">
        <f t="shared" si="1"/>
        <v>58766.837636363642</v>
      </c>
      <c r="E51" s="8">
        <f t="shared" si="1"/>
        <v>15155.658127272727</v>
      </c>
      <c r="F51" s="8">
        <f t="shared" si="1"/>
        <v>19137.884625000002</v>
      </c>
      <c r="G51" s="8">
        <f t="shared" si="2"/>
        <v>14707.381515151517</v>
      </c>
    </row>
    <row r="52" spans="1:7" x14ac:dyDescent="0.2">
      <c r="A52">
        <v>17</v>
      </c>
      <c r="B52" s="20">
        <f t="shared" ca="1" si="0"/>
        <v>41554</v>
      </c>
      <c r="C52" s="14" t="s">
        <v>22</v>
      </c>
      <c r="D52" s="8">
        <f t="shared" si="1"/>
        <v>58766.837636363642</v>
      </c>
      <c r="E52" s="8">
        <f t="shared" si="1"/>
        <v>15155.658127272727</v>
      </c>
      <c r="F52" s="8">
        <f t="shared" si="1"/>
        <v>19137.884625000002</v>
      </c>
      <c r="G52" s="8">
        <f t="shared" si="2"/>
        <v>14707.381515151517</v>
      </c>
    </row>
    <row r="53" spans="1:7" x14ac:dyDescent="0.2">
      <c r="A53">
        <v>18</v>
      </c>
      <c r="B53" s="20">
        <f t="shared" ca="1" si="0"/>
        <v>41585</v>
      </c>
      <c r="C53" s="14" t="s">
        <v>22</v>
      </c>
      <c r="D53" s="8">
        <f t="shared" si="1"/>
        <v>58766.837636363642</v>
      </c>
      <c r="E53" s="8">
        <f t="shared" si="1"/>
        <v>15155.658127272727</v>
      </c>
      <c r="F53" s="8">
        <f t="shared" si="1"/>
        <v>19137.884625000002</v>
      </c>
      <c r="G53" s="8">
        <f t="shared" si="2"/>
        <v>14707.381515151517</v>
      </c>
    </row>
    <row r="54" spans="1:7" x14ac:dyDescent="0.2">
      <c r="A54">
        <v>19</v>
      </c>
      <c r="B54" s="20">
        <f t="shared" ca="1" si="0"/>
        <v>41615</v>
      </c>
      <c r="D54" s="8">
        <f t="shared" si="1"/>
        <v>58766.837636363642</v>
      </c>
      <c r="E54" s="8">
        <f t="shared" si="1"/>
        <v>15155.658127272727</v>
      </c>
      <c r="F54" s="8">
        <f t="shared" si="1"/>
        <v>19137.884625000002</v>
      </c>
      <c r="G54" s="8">
        <f t="shared" si="2"/>
        <v>14707.381515151517</v>
      </c>
    </row>
    <row r="55" spans="1:7" x14ac:dyDescent="0.2">
      <c r="A55">
        <v>20</v>
      </c>
      <c r="B55" s="20">
        <f t="shared" ca="1" si="0"/>
        <v>41646</v>
      </c>
      <c r="D55" s="8">
        <f t="shared" si="1"/>
        <v>58766.837636363642</v>
      </c>
      <c r="E55" s="8">
        <f t="shared" si="1"/>
        <v>15155.658127272727</v>
      </c>
      <c r="F55" s="8">
        <f t="shared" si="1"/>
        <v>19137.884625000002</v>
      </c>
      <c r="G55" s="8">
        <f t="shared" si="2"/>
        <v>14707.381515151517</v>
      </c>
    </row>
    <row r="56" spans="1:7" x14ac:dyDescent="0.2">
      <c r="A56">
        <v>21</v>
      </c>
      <c r="B56" s="20">
        <f t="shared" ca="1" si="0"/>
        <v>41677</v>
      </c>
      <c r="C56" s="21"/>
      <c r="D56" s="8">
        <f t="shared" si="1"/>
        <v>58766.837636363642</v>
      </c>
      <c r="E56" s="8">
        <f t="shared" si="1"/>
        <v>15155.658127272727</v>
      </c>
      <c r="F56" s="8">
        <f t="shared" si="1"/>
        <v>19137.884625000002</v>
      </c>
      <c r="G56" s="8">
        <f t="shared" si="2"/>
        <v>14707.381515151517</v>
      </c>
    </row>
    <row r="57" spans="1:7" x14ac:dyDescent="0.2">
      <c r="A57">
        <v>22</v>
      </c>
      <c r="B57" s="20">
        <f t="shared" ca="1" si="0"/>
        <v>41705</v>
      </c>
      <c r="C57" s="21"/>
      <c r="D57" s="8">
        <f t="shared" si="1"/>
        <v>58766.837636363642</v>
      </c>
      <c r="E57" s="8">
        <f t="shared" si="1"/>
        <v>15155.658127272727</v>
      </c>
      <c r="F57" s="8">
        <f t="shared" si="1"/>
        <v>19137.884625000002</v>
      </c>
      <c r="G57" s="8">
        <f t="shared" si="2"/>
        <v>14707.381515151517</v>
      </c>
    </row>
    <row r="58" spans="1:7" x14ac:dyDescent="0.2">
      <c r="A58">
        <v>23</v>
      </c>
      <c r="B58" s="20">
        <f t="shared" ca="1" si="0"/>
        <v>41736</v>
      </c>
      <c r="C58" s="21"/>
      <c r="D58" s="8">
        <f t="shared" ref="D58:F72" si="3">D$30</f>
        <v>58766.837636363642</v>
      </c>
      <c r="E58" s="8">
        <f t="shared" si="3"/>
        <v>15155.658127272727</v>
      </c>
      <c r="F58" s="8">
        <f t="shared" si="3"/>
        <v>19137.884625000002</v>
      </c>
      <c r="G58" s="8">
        <f t="shared" si="2"/>
        <v>14707.381515151517</v>
      </c>
    </row>
    <row r="59" spans="1:7" x14ac:dyDescent="0.2">
      <c r="A59">
        <v>24</v>
      </c>
      <c r="B59" s="20">
        <f t="shared" ca="1" si="0"/>
        <v>41766</v>
      </c>
      <c r="C59" s="21"/>
      <c r="D59" s="8">
        <f t="shared" si="3"/>
        <v>58766.837636363642</v>
      </c>
      <c r="E59" s="8">
        <f t="shared" si="3"/>
        <v>15155.658127272727</v>
      </c>
      <c r="F59" s="8">
        <f t="shared" si="3"/>
        <v>19137.884625000002</v>
      </c>
      <c r="G59" s="8">
        <f t="shared" si="2"/>
        <v>14707.381515151517</v>
      </c>
    </row>
    <row r="60" spans="1:7" x14ac:dyDescent="0.2">
      <c r="A60">
        <v>25</v>
      </c>
      <c r="B60" s="20">
        <f t="shared" ca="1" si="0"/>
        <v>41797</v>
      </c>
      <c r="C60" s="21"/>
      <c r="D60" s="8">
        <f t="shared" si="3"/>
        <v>58766.837636363642</v>
      </c>
      <c r="E60" s="8">
        <f t="shared" si="3"/>
        <v>15155.658127272727</v>
      </c>
      <c r="F60" s="8">
        <f t="shared" si="3"/>
        <v>19137.884625000002</v>
      </c>
      <c r="G60" s="8">
        <f t="shared" si="2"/>
        <v>14707.381515151517</v>
      </c>
    </row>
    <row r="61" spans="1:7" x14ac:dyDescent="0.2">
      <c r="A61">
        <v>26</v>
      </c>
      <c r="B61" s="20">
        <f t="shared" ca="1" si="0"/>
        <v>41827</v>
      </c>
      <c r="C61" s="21"/>
      <c r="D61" s="8">
        <f t="shared" si="3"/>
        <v>58766.837636363642</v>
      </c>
      <c r="E61" s="8">
        <f t="shared" si="3"/>
        <v>15155.658127272727</v>
      </c>
      <c r="F61" s="8">
        <f t="shared" si="3"/>
        <v>19137.884625000002</v>
      </c>
      <c r="G61" s="8">
        <f t="shared" si="2"/>
        <v>14707.381515151517</v>
      </c>
    </row>
    <row r="62" spans="1:7" x14ac:dyDescent="0.2">
      <c r="A62">
        <v>27</v>
      </c>
      <c r="B62" s="20">
        <f t="shared" ca="1" si="0"/>
        <v>41858</v>
      </c>
      <c r="C62" s="21"/>
      <c r="D62" s="8">
        <f t="shared" si="3"/>
        <v>58766.837636363642</v>
      </c>
      <c r="E62" s="8">
        <f t="shared" si="3"/>
        <v>15155.658127272727</v>
      </c>
      <c r="F62" s="8">
        <f t="shared" si="3"/>
        <v>19137.884625000002</v>
      </c>
      <c r="G62" s="8">
        <f t="shared" si="2"/>
        <v>14707.381515151517</v>
      </c>
    </row>
    <row r="63" spans="1:7" x14ac:dyDescent="0.2">
      <c r="A63">
        <v>28</v>
      </c>
      <c r="B63" s="20">
        <f t="shared" ca="1" si="0"/>
        <v>41889</v>
      </c>
      <c r="D63" s="8">
        <f t="shared" si="3"/>
        <v>58766.837636363642</v>
      </c>
      <c r="E63" s="8">
        <f t="shared" si="3"/>
        <v>15155.658127272727</v>
      </c>
      <c r="F63" s="8">
        <f t="shared" si="3"/>
        <v>19137.884625000002</v>
      </c>
      <c r="G63" s="8">
        <f t="shared" si="2"/>
        <v>14707.381515151517</v>
      </c>
    </row>
    <row r="64" spans="1:7" x14ac:dyDescent="0.2">
      <c r="A64">
        <v>29</v>
      </c>
      <c r="B64" s="20">
        <f t="shared" ca="1" si="0"/>
        <v>41919</v>
      </c>
      <c r="D64" s="8">
        <f t="shared" si="3"/>
        <v>58766.837636363642</v>
      </c>
      <c r="E64" s="8">
        <f t="shared" si="3"/>
        <v>15155.658127272727</v>
      </c>
      <c r="F64" s="8">
        <f t="shared" si="3"/>
        <v>19137.884625000002</v>
      </c>
      <c r="G64" s="8">
        <f t="shared" si="2"/>
        <v>14707.381515151517</v>
      </c>
    </row>
    <row r="65" spans="1:7" x14ac:dyDescent="0.2">
      <c r="A65">
        <v>30</v>
      </c>
      <c r="B65" s="20">
        <f t="shared" ca="1" si="0"/>
        <v>41950</v>
      </c>
      <c r="C65" s="21"/>
      <c r="D65" s="8">
        <f t="shared" si="3"/>
        <v>58766.837636363642</v>
      </c>
      <c r="E65" s="8">
        <f t="shared" si="3"/>
        <v>15155.658127272727</v>
      </c>
      <c r="F65" s="8">
        <f t="shared" si="3"/>
        <v>19137.884625000002</v>
      </c>
      <c r="G65" s="8">
        <f t="shared" si="2"/>
        <v>14707.381515151517</v>
      </c>
    </row>
    <row r="66" spans="1:7" x14ac:dyDescent="0.2">
      <c r="A66">
        <v>31</v>
      </c>
      <c r="B66" s="20">
        <f t="shared" ca="1" si="0"/>
        <v>41980</v>
      </c>
      <c r="C66" s="21"/>
      <c r="D66" s="8">
        <f t="shared" si="3"/>
        <v>58766.837636363642</v>
      </c>
      <c r="E66" s="8">
        <f t="shared" si="3"/>
        <v>15155.658127272727</v>
      </c>
      <c r="F66" s="8">
        <f t="shared" si="3"/>
        <v>19137.884625000002</v>
      </c>
      <c r="G66" s="8">
        <f t="shared" si="2"/>
        <v>14707.381515151517</v>
      </c>
    </row>
    <row r="67" spans="1:7" x14ac:dyDescent="0.2">
      <c r="A67">
        <v>32</v>
      </c>
      <c r="B67" s="20">
        <f t="shared" ca="1" si="0"/>
        <v>42011</v>
      </c>
      <c r="C67" s="21"/>
      <c r="D67" s="8">
        <f t="shared" si="3"/>
        <v>58766.837636363642</v>
      </c>
      <c r="E67" s="8">
        <f t="shared" si="3"/>
        <v>15155.658127272727</v>
      </c>
      <c r="F67" s="8">
        <f t="shared" si="3"/>
        <v>19137.884625000002</v>
      </c>
      <c r="G67" s="8">
        <f t="shared" si="2"/>
        <v>14707.381515151517</v>
      </c>
    </row>
    <row r="68" spans="1:7" x14ac:dyDescent="0.2">
      <c r="A68">
        <v>33</v>
      </c>
      <c r="B68" s="20">
        <f t="shared" ca="1" si="0"/>
        <v>42042</v>
      </c>
      <c r="C68" s="21"/>
      <c r="D68" s="8">
        <f t="shared" si="3"/>
        <v>58766.837636363642</v>
      </c>
      <c r="E68" s="8">
        <f t="shared" si="3"/>
        <v>15155.658127272727</v>
      </c>
      <c r="F68" s="8">
        <f t="shared" si="3"/>
        <v>19137.884625000002</v>
      </c>
      <c r="G68" s="8">
        <f t="shared" si="2"/>
        <v>14707.381515151517</v>
      </c>
    </row>
    <row r="69" spans="1:7" x14ac:dyDescent="0.2">
      <c r="A69">
        <v>34</v>
      </c>
      <c r="B69" s="20">
        <f t="shared" ca="1" si="0"/>
        <v>42070</v>
      </c>
      <c r="C69" s="21"/>
      <c r="D69" s="8">
        <f t="shared" si="3"/>
        <v>58766.837636363642</v>
      </c>
      <c r="E69" s="8">
        <f t="shared" si="3"/>
        <v>15155.658127272727</v>
      </c>
      <c r="F69" s="8">
        <f t="shared" si="3"/>
        <v>19137.884625000002</v>
      </c>
      <c r="G69" s="8">
        <f t="shared" si="2"/>
        <v>14707.381515151517</v>
      </c>
    </row>
    <row r="70" spans="1:7" x14ac:dyDescent="0.2">
      <c r="A70">
        <v>35</v>
      </c>
      <c r="B70" s="20">
        <f t="shared" ca="1" si="0"/>
        <v>42101</v>
      </c>
      <c r="D70" s="8">
        <f t="shared" si="3"/>
        <v>58766.837636363642</v>
      </c>
      <c r="E70" s="8">
        <f t="shared" si="3"/>
        <v>15155.658127272727</v>
      </c>
      <c r="F70" s="8">
        <f t="shared" si="3"/>
        <v>19137.884625000002</v>
      </c>
      <c r="G70" s="8">
        <f t="shared" si="2"/>
        <v>14707.381515151517</v>
      </c>
    </row>
    <row r="71" spans="1:7" x14ac:dyDescent="0.2">
      <c r="A71">
        <v>36</v>
      </c>
      <c r="B71" s="20">
        <f t="shared" ca="1" si="0"/>
        <v>42131</v>
      </c>
      <c r="D71" s="8">
        <f t="shared" si="3"/>
        <v>58766.837636363642</v>
      </c>
      <c r="E71" s="8">
        <f t="shared" si="3"/>
        <v>15155.658127272727</v>
      </c>
      <c r="F71" s="8">
        <f t="shared" si="3"/>
        <v>19137.884625000002</v>
      </c>
      <c r="G71" s="8">
        <f t="shared" si="2"/>
        <v>14707.381515151517</v>
      </c>
    </row>
    <row r="72" spans="1:7" x14ac:dyDescent="0.2">
      <c r="A72">
        <v>37</v>
      </c>
      <c r="B72" s="20">
        <f t="shared" ca="1" si="0"/>
        <v>42162</v>
      </c>
      <c r="C72" s="22" t="s">
        <v>34</v>
      </c>
      <c r="D72" s="8">
        <f t="shared" si="3"/>
        <v>58766.837636363642</v>
      </c>
      <c r="E72" s="8">
        <f t="shared" si="3"/>
        <v>15155.658127272727</v>
      </c>
      <c r="F72" s="8">
        <f t="shared" si="3"/>
        <v>19137.884625000002</v>
      </c>
      <c r="G72" s="8">
        <f>G32</f>
        <v>2041374.3600000003</v>
      </c>
    </row>
    <row r="73" spans="1:7" x14ac:dyDescent="0.2">
      <c r="A73">
        <v>38</v>
      </c>
      <c r="B73" s="20">
        <f t="shared" ca="1" si="0"/>
        <v>42192</v>
      </c>
      <c r="C73" s="21">
        <v>50000</v>
      </c>
      <c r="D73" s="14"/>
      <c r="E73" s="8">
        <f>E32</f>
        <v>1750478.5137</v>
      </c>
      <c r="F73" s="8">
        <f>F32</f>
        <v>1768340.53935</v>
      </c>
      <c r="G73" s="8"/>
    </row>
    <row r="74" spans="1:7" x14ac:dyDescent="0.2">
      <c r="B74" s="7" t="s">
        <v>35</v>
      </c>
      <c r="C74" s="10">
        <f>SUM(C35:C73)</f>
        <v>2245511.7960000001</v>
      </c>
      <c r="D74" s="10">
        <f>SUM(D35:D73)</f>
        <v>2600432.5654090927</v>
      </c>
      <c r="E74" s="10">
        <f>SUM(E35:E73)</f>
        <v>2546150.5653818185</v>
      </c>
      <c r="F74" s="10">
        <f>SUM(F35:F73)</f>
        <v>2583614.4243749995</v>
      </c>
      <c r="G74" s="10">
        <f>SUM(G35:G73)</f>
        <v>2595840.0945454552</v>
      </c>
    </row>
    <row r="75" spans="1:7" x14ac:dyDescent="0.2">
      <c r="B75" s="23"/>
      <c r="C75" s="24"/>
      <c r="D75" s="24"/>
      <c r="E75" s="24"/>
      <c r="F75" s="24"/>
      <c r="G75" s="24"/>
    </row>
    <row r="76" spans="1:7" x14ac:dyDescent="0.2">
      <c r="B76" s="25" t="s">
        <v>36</v>
      </c>
      <c r="C76" s="2" t="s">
        <v>37</v>
      </c>
      <c r="D76" s="26"/>
      <c r="E76" s="26"/>
      <c r="F76" s="26"/>
      <c r="G76" s="26"/>
    </row>
    <row r="77" spans="1:7" x14ac:dyDescent="0.2">
      <c r="B77" s="26" t="s">
        <v>38</v>
      </c>
      <c r="C77" s="27">
        <v>2.0637232700000001E-2</v>
      </c>
      <c r="D77" s="26"/>
      <c r="E77" s="28">
        <f t="shared" ref="E77:G80" si="4">E$32*$C77</f>
        <v>36125.032423577039</v>
      </c>
      <c r="F77" s="28">
        <f t="shared" si="4"/>
        <v>36493.655203409457</v>
      </c>
      <c r="G77" s="28">
        <f t="shared" si="4"/>
        <v>42128.317695133577</v>
      </c>
    </row>
    <row r="78" spans="1:7" x14ac:dyDescent="0.2">
      <c r="B78" s="26" t="s">
        <v>39</v>
      </c>
      <c r="C78" s="27">
        <v>1.2532675E-2</v>
      </c>
      <c r="D78" s="26"/>
      <c r="E78" s="28">
        <f t="shared" si="4"/>
        <v>21938.178306685149</v>
      </c>
      <c r="F78" s="28">
        <f t="shared" si="4"/>
        <v>22162.037268998261</v>
      </c>
      <c r="G78" s="28">
        <f t="shared" si="4"/>
        <v>25583.881407213004</v>
      </c>
    </row>
    <row r="79" spans="1:7" x14ac:dyDescent="0.2">
      <c r="B79" s="26" t="s">
        <v>40</v>
      </c>
      <c r="C79" s="27">
        <v>9.9944865000000001E-3</v>
      </c>
      <c r="D79" s="26"/>
      <c r="E79" s="28">
        <f t="shared" si="4"/>
        <v>17495.133873714716</v>
      </c>
      <c r="F79" s="28">
        <f t="shared" si="4"/>
        <v>17673.655647936295</v>
      </c>
      <c r="G79" s="28">
        <f t="shared" si="4"/>
        <v>20402.488482466142</v>
      </c>
    </row>
    <row r="80" spans="1:7" x14ac:dyDescent="0.2">
      <c r="B80" s="26" t="s">
        <v>41</v>
      </c>
      <c r="C80" s="27">
        <v>8.8371070999999999E-3</v>
      </c>
      <c r="D80" s="26"/>
      <c r="E80" s="28">
        <f t="shared" si="4"/>
        <v>15469.166101815717</v>
      </c>
      <c r="F80" s="28">
        <f t="shared" si="4"/>
        <v>15627.014735507713</v>
      </c>
      <c r="G80" s="28">
        <f t="shared" si="4"/>
        <v>18039.84385051396</v>
      </c>
    </row>
    <row r="81" spans="2:7" x14ac:dyDescent="0.2">
      <c r="B81" s="48" t="s">
        <v>42</v>
      </c>
      <c r="C81" s="48"/>
      <c r="D81" s="30"/>
      <c r="E81" s="26"/>
      <c r="F81" s="31"/>
      <c r="G81" s="29"/>
    </row>
    <row r="82" spans="2:7" x14ac:dyDescent="0.2">
      <c r="B82" s="32" t="s">
        <v>43</v>
      </c>
      <c r="C82" s="31"/>
      <c r="D82" s="33"/>
      <c r="E82" s="33"/>
      <c r="F82" s="33"/>
      <c r="G82" s="33"/>
    </row>
    <row r="83" spans="2:7" x14ac:dyDescent="0.2">
      <c r="B83" s="29" t="s">
        <v>44</v>
      </c>
      <c r="C83" s="34"/>
      <c r="D83" s="34"/>
      <c r="E83" s="34"/>
      <c r="F83" s="34"/>
      <c r="G83" s="34"/>
    </row>
  </sheetData>
  <sheetProtection selectLockedCells="1" selectUnlockedCells="1"/>
  <mergeCells count="13">
    <mergeCell ref="B34:G34"/>
    <mergeCell ref="B81:C81"/>
    <mergeCell ref="I2:N2"/>
    <mergeCell ref="B1:B6"/>
    <mergeCell ref="D1:E1"/>
    <mergeCell ref="D2:E2"/>
    <mergeCell ref="D3:E3"/>
    <mergeCell ref="D4:G4"/>
    <mergeCell ref="C6:C7"/>
    <mergeCell ref="D6:D7"/>
    <mergeCell ref="E6:E7"/>
    <mergeCell ref="F6:F7"/>
    <mergeCell ref="G6:G7"/>
  </mergeCells>
  <pageMargins left="0.68888888888888888" right="0.39374999999999999" top="0.59027777777777779" bottom="0.39374999999999999" header="0.51180555555555551" footer="0.51180555555555551"/>
  <pageSetup scale="68" orientation="portrait" useFirstPageNumber="1" horizontalDpi="300" verticalDpi="300" r:id="rId1"/>
  <headerFooter alignWithMargins="0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Availability!$B$4:$B$417</xm:f>
          </x14:formula1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418"/>
  <sheetViews>
    <sheetView tabSelected="1" topLeftCell="A17" workbookViewId="0">
      <selection activeCell="N87" sqref="N87"/>
    </sheetView>
  </sheetViews>
  <sheetFormatPr defaultColWidth="11.5703125" defaultRowHeight="15" x14ac:dyDescent="0.25"/>
  <cols>
    <col min="1" max="1" width="7.5703125" style="36" customWidth="1"/>
    <col min="2" max="2" width="15.7109375" style="36" customWidth="1"/>
    <col min="3" max="3" width="29.140625" style="36" bestFit="1" customWidth="1"/>
    <col min="4" max="4" width="9.42578125" style="37" hidden="1" customWidth="1"/>
    <col min="5" max="5" width="0" style="36" hidden="1" customWidth="1"/>
    <col min="6" max="6" width="11" style="36" bestFit="1" customWidth="1"/>
    <col min="7" max="7" width="20.28515625" style="36" customWidth="1"/>
    <col min="8" max="16384" width="11.5703125" style="38"/>
  </cols>
  <sheetData>
    <row r="1" spans="1:7" x14ac:dyDescent="0.25">
      <c r="A1" s="35" t="s">
        <v>45</v>
      </c>
    </row>
    <row r="3" spans="1:7" x14ac:dyDescent="0.25">
      <c r="A3" s="39"/>
      <c r="B3" s="39" t="s">
        <v>46</v>
      </c>
      <c r="C3" s="39" t="s">
        <v>47</v>
      </c>
      <c r="D3" s="40" t="s">
        <v>48</v>
      </c>
      <c r="E3" s="39" t="s">
        <v>49</v>
      </c>
      <c r="F3" s="39" t="s">
        <v>50</v>
      </c>
      <c r="G3" s="41" t="s">
        <v>51</v>
      </c>
    </row>
    <row r="4" spans="1:7" x14ac:dyDescent="0.25">
      <c r="A4" s="36">
        <v>1</v>
      </c>
      <c r="B4" s="36" t="s">
        <v>56</v>
      </c>
      <c r="C4" s="36" t="s">
        <v>57</v>
      </c>
      <c r="D4" s="36"/>
      <c r="F4" s="36" t="s">
        <v>58</v>
      </c>
      <c r="G4" s="36" t="s">
        <v>59</v>
      </c>
    </row>
    <row r="5" spans="1:7" x14ac:dyDescent="0.25">
      <c r="A5" s="36">
        <v>2</v>
      </c>
      <c r="B5" s="36" t="s">
        <v>60</v>
      </c>
      <c r="C5" s="36" t="s">
        <v>61</v>
      </c>
      <c r="D5" s="36"/>
      <c r="F5" s="36" t="s">
        <v>58</v>
      </c>
      <c r="G5" s="36" t="s">
        <v>62</v>
      </c>
    </row>
    <row r="6" spans="1:7" x14ac:dyDescent="0.25">
      <c r="A6" s="36">
        <v>3</v>
      </c>
      <c r="B6" s="36" t="s">
        <v>63</v>
      </c>
      <c r="C6" s="36" t="s">
        <v>61</v>
      </c>
      <c r="D6" s="36"/>
      <c r="F6" s="36" t="s">
        <v>58</v>
      </c>
      <c r="G6" s="36" t="s">
        <v>62</v>
      </c>
    </row>
    <row r="7" spans="1:7" x14ac:dyDescent="0.25">
      <c r="A7" s="36">
        <v>4</v>
      </c>
      <c r="B7" s="36" t="s">
        <v>64</v>
      </c>
      <c r="C7" s="36" t="s">
        <v>57</v>
      </c>
      <c r="D7" s="36"/>
      <c r="F7" s="36" t="s">
        <v>58</v>
      </c>
      <c r="G7" s="36" t="s">
        <v>59</v>
      </c>
    </row>
    <row r="8" spans="1:7" x14ac:dyDescent="0.25">
      <c r="A8" s="36">
        <v>5</v>
      </c>
      <c r="B8" s="36" t="s">
        <v>65</v>
      </c>
      <c r="C8" s="36" t="s">
        <v>66</v>
      </c>
      <c r="D8" s="36"/>
      <c r="F8" s="36" t="s">
        <v>58</v>
      </c>
      <c r="G8" s="36" t="s">
        <v>67</v>
      </c>
    </row>
    <row r="9" spans="1:7" x14ac:dyDescent="0.25">
      <c r="A9" s="36">
        <v>6</v>
      </c>
      <c r="B9" s="36" t="s">
        <v>68</v>
      </c>
      <c r="C9" s="36" t="s">
        <v>57</v>
      </c>
      <c r="D9" s="36"/>
      <c r="F9" s="36" t="s">
        <v>58</v>
      </c>
      <c r="G9" s="36" t="s">
        <v>69</v>
      </c>
    </row>
    <row r="10" spans="1:7" x14ac:dyDescent="0.25">
      <c r="A10" s="36">
        <v>7</v>
      </c>
      <c r="B10" s="36" t="s">
        <v>70</v>
      </c>
      <c r="C10" s="36" t="s">
        <v>61</v>
      </c>
      <c r="D10" s="36"/>
      <c r="F10" s="36" t="s">
        <v>58</v>
      </c>
      <c r="G10" s="36" t="s">
        <v>71</v>
      </c>
    </row>
    <row r="11" spans="1:7" x14ac:dyDescent="0.25">
      <c r="A11" s="36">
        <v>8</v>
      </c>
      <c r="B11" s="36" t="s">
        <v>72</v>
      </c>
      <c r="C11" s="36" t="s">
        <v>61</v>
      </c>
      <c r="D11" s="36"/>
      <c r="F11" s="36" t="s">
        <v>58</v>
      </c>
      <c r="G11" s="36" t="s">
        <v>71</v>
      </c>
    </row>
    <row r="12" spans="1:7" x14ac:dyDescent="0.25">
      <c r="A12" s="36">
        <v>9</v>
      </c>
      <c r="B12" s="36" t="s">
        <v>73</v>
      </c>
      <c r="C12" s="36" t="s">
        <v>57</v>
      </c>
      <c r="D12" s="36"/>
      <c r="F12" s="36" t="s">
        <v>58</v>
      </c>
      <c r="G12" s="36" t="s">
        <v>69</v>
      </c>
    </row>
    <row r="13" spans="1:7" x14ac:dyDescent="0.25">
      <c r="A13" s="36">
        <v>10</v>
      </c>
      <c r="B13" s="36" t="s">
        <v>74</v>
      </c>
      <c r="C13" s="36" t="s">
        <v>57</v>
      </c>
      <c r="D13" s="36"/>
      <c r="F13" s="36" t="s">
        <v>58</v>
      </c>
      <c r="G13" s="36" t="s">
        <v>75</v>
      </c>
    </row>
    <row r="14" spans="1:7" x14ac:dyDescent="0.25">
      <c r="A14" s="36">
        <v>11</v>
      </c>
      <c r="B14" s="36" t="s">
        <v>76</v>
      </c>
      <c r="C14" s="36" t="s">
        <v>61</v>
      </c>
      <c r="D14" s="36"/>
      <c r="F14" s="36" t="s">
        <v>58</v>
      </c>
      <c r="G14" s="36" t="s">
        <v>77</v>
      </c>
    </row>
    <row r="15" spans="1:7" x14ac:dyDescent="0.25">
      <c r="A15" s="36">
        <v>12</v>
      </c>
      <c r="B15" s="36" t="s">
        <v>78</v>
      </c>
      <c r="C15" s="36" t="s">
        <v>61</v>
      </c>
      <c r="D15" s="36"/>
      <c r="F15" s="36" t="s">
        <v>58</v>
      </c>
      <c r="G15" s="36" t="s">
        <v>77</v>
      </c>
    </row>
    <row r="16" spans="1:7" x14ac:dyDescent="0.25">
      <c r="A16" s="36">
        <v>13</v>
      </c>
      <c r="B16" s="36" t="s">
        <v>79</v>
      </c>
      <c r="C16" s="36" t="s">
        <v>57</v>
      </c>
      <c r="D16" s="36"/>
      <c r="F16" s="36" t="s">
        <v>58</v>
      </c>
      <c r="G16" s="36" t="s">
        <v>75</v>
      </c>
    </row>
    <row r="17" spans="1:7" x14ac:dyDescent="0.25">
      <c r="A17" s="36">
        <v>14</v>
      </c>
      <c r="B17" s="36" t="s">
        <v>80</v>
      </c>
      <c r="C17" s="36" t="s">
        <v>57</v>
      </c>
      <c r="D17" s="36"/>
      <c r="F17" s="36" t="s">
        <v>58</v>
      </c>
      <c r="G17" s="36" t="s">
        <v>81</v>
      </c>
    </row>
    <row r="18" spans="1:7" x14ac:dyDescent="0.25">
      <c r="A18" s="36">
        <v>15</v>
      </c>
      <c r="B18" s="36" t="s">
        <v>82</v>
      </c>
      <c r="C18" s="36" t="s">
        <v>61</v>
      </c>
      <c r="D18" s="36"/>
      <c r="F18" s="36" t="s">
        <v>58</v>
      </c>
      <c r="G18" s="36" t="s">
        <v>83</v>
      </c>
    </row>
    <row r="19" spans="1:7" x14ac:dyDescent="0.25">
      <c r="A19" s="36">
        <v>16</v>
      </c>
      <c r="B19" s="36" t="s">
        <v>84</v>
      </c>
      <c r="C19" s="36" t="s">
        <v>61</v>
      </c>
      <c r="D19" s="36"/>
      <c r="F19" s="36" t="s">
        <v>58</v>
      </c>
      <c r="G19" s="36" t="s">
        <v>83</v>
      </c>
    </row>
    <row r="20" spans="1:7" x14ac:dyDescent="0.25">
      <c r="A20" s="36">
        <v>17</v>
      </c>
      <c r="B20" s="36" t="s">
        <v>85</v>
      </c>
      <c r="C20" s="36" t="s">
        <v>57</v>
      </c>
      <c r="D20" s="36"/>
      <c r="F20" s="36" t="s">
        <v>58</v>
      </c>
      <c r="G20" s="36" t="s">
        <v>81</v>
      </c>
    </row>
    <row r="21" spans="1:7" x14ac:dyDescent="0.25">
      <c r="A21" s="36">
        <v>18</v>
      </c>
      <c r="B21" s="36" t="s">
        <v>86</v>
      </c>
      <c r="C21" s="36" t="s">
        <v>57</v>
      </c>
      <c r="D21" s="36"/>
      <c r="F21" s="36" t="s">
        <v>58</v>
      </c>
      <c r="G21" s="36" t="s">
        <v>87</v>
      </c>
    </row>
    <row r="22" spans="1:7" x14ac:dyDescent="0.25">
      <c r="A22" s="36">
        <v>19</v>
      </c>
      <c r="B22" s="36" t="s">
        <v>88</v>
      </c>
      <c r="C22" s="36" t="s">
        <v>61</v>
      </c>
      <c r="D22" s="36"/>
      <c r="F22" s="36" t="s">
        <v>58</v>
      </c>
      <c r="G22" s="36" t="s">
        <v>89</v>
      </c>
    </row>
    <row r="23" spans="1:7" x14ac:dyDescent="0.25">
      <c r="A23" s="36">
        <v>20</v>
      </c>
      <c r="B23" s="36" t="s">
        <v>90</v>
      </c>
      <c r="C23" s="36" t="s">
        <v>61</v>
      </c>
      <c r="D23" s="36"/>
      <c r="F23" s="36" t="s">
        <v>58</v>
      </c>
      <c r="G23" s="36" t="s">
        <v>89</v>
      </c>
    </row>
    <row r="24" spans="1:7" x14ac:dyDescent="0.25">
      <c r="A24" s="36">
        <v>21</v>
      </c>
      <c r="B24" s="36" t="s">
        <v>91</v>
      </c>
      <c r="C24" s="36" t="s">
        <v>61</v>
      </c>
      <c r="D24" s="36"/>
      <c r="F24" s="36" t="s">
        <v>58</v>
      </c>
      <c r="G24" s="36" t="s">
        <v>89</v>
      </c>
    </row>
    <row r="25" spans="1:7" x14ac:dyDescent="0.25">
      <c r="A25" s="36">
        <v>22</v>
      </c>
      <c r="B25" s="36" t="s">
        <v>92</v>
      </c>
      <c r="C25" s="36" t="s">
        <v>57</v>
      </c>
      <c r="D25" s="36"/>
      <c r="F25" s="36" t="s">
        <v>58</v>
      </c>
      <c r="G25" s="36" t="s">
        <v>87</v>
      </c>
    </row>
    <row r="26" spans="1:7" x14ac:dyDescent="0.25">
      <c r="A26" s="36">
        <v>23</v>
      </c>
      <c r="B26" s="36" t="s">
        <v>93</v>
      </c>
      <c r="C26" s="36" t="s">
        <v>57</v>
      </c>
      <c r="D26" s="36"/>
      <c r="F26" s="36" t="s">
        <v>58</v>
      </c>
      <c r="G26" s="36" t="s">
        <v>94</v>
      </c>
    </row>
    <row r="27" spans="1:7" x14ac:dyDescent="0.25">
      <c r="A27" s="36">
        <v>24</v>
      </c>
      <c r="B27" s="36" t="s">
        <v>95</v>
      </c>
      <c r="C27" s="36" t="s">
        <v>61</v>
      </c>
      <c r="D27" s="36"/>
      <c r="F27" s="36" t="s">
        <v>58</v>
      </c>
      <c r="G27" s="36" t="s">
        <v>96</v>
      </c>
    </row>
    <row r="28" spans="1:7" x14ac:dyDescent="0.25">
      <c r="A28" s="36">
        <v>25</v>
      </c>
      <c r="B28" s="36" t="s">
        <v>97</v>
      </c>
      <c r="C28" s="36" t="s">
        <v>61</v>
      </c>
      <c r="D28" s="36"/>
      <c r="F28" s="36" t="s">
        <v>58</v>
      </c>
      <c r="G28" s="36" t="s">
        <v>96</v>
      </c>
    </row>
    <row r="29" spans="1:7" x14ac:dyDescent="0.25">
      <c r="A29" s="36">
        <v>26</v>
      </c>
      <c r="B29" s="36" t="s">
        <v>98</v>
      </c>
      <c r="C29" s="36" t="s">
        <v>61</v>
      </c>
      <c r="D29" s="36"/>
      <c r="F29" s="36" t="s">
        <v>58</v>
      </c>
      <c r="G29" s="36" t="s">
        <v>96</v>
      </c>
    </row>
    <row r="30" spans="1:7" x14ac:dyDescent="0.25">
      <c r="A30" s="36">
        <v>27</v>
      </c>
      <c r="B30" s="36" t="s">
        <v>99</v>
      </c>
      <c r="C30" s="36" t="s">
        <v>57</v>
      </c>
      <c r="D30" s="36"/>
      <c r="F30" s="36" t="s">
        <v>58</v>
      </c>
      <c r="G30" s="36" t="s">
        <v>94</v>
      </c>
    </row>
    <row r="31" spans="1:7" x14ac:dyDescent="0.25">
      <c r="A31" s="36">
        <v>28</v>
      </c>
      <c r="B31" s="36" t="s">
        <v>100</v>
      </c>
      <c r="C31" s="36" t="s">
        <v>57</v>
      </c>
      <c r="D31" s="36"/>
      <c r="F31" s="36" t="s">
        <v>58</v>
      </c>
      <c r="G31" s="36" t="s">
        <v>101</v>
      </c>
    </row>
    <row r="32" spans="1:7" x14ac:dyDescent="0.25">
      <c r="A32" s="36">
        <v>29</v>
      </c>
      <c r="B32" s="36" t="s">
        <v>102</v>
      </c>
      <c r="C32" s="36" t="s">
        <v>61</v>
      </c>
      <c r="D32" s="36"/>
      <c r="F32" s="36" t="s">
        <v>58</v>
      </c>
      <c r="G32" s="36" t="s">
        <v>103</v>
      </c>
    </row>
    <row r="33" spans="1:7" x14ac:dyDescent="0.25">
      <c r="A33" s="36">
        <v>30</v>
      </c>
      <c r="B33" s="36" t="s">
        <v>104</v>
      </c>
      <c r="C33" s="36" t="s">
        <v>61</v>
      </c>
      <c r="D33" s="36"/>
      <c r="F33" s="36" t="s">
        <v>58</v>
      </c>
      <c r="G33" s="36" t="s">
        <v>103</v>
      </c>
    </row>
    <row r="34" spans="1:7" x14ac:dyDescent="0.25">
      <c r="A34" s="36">
        <v>31</v>
      </c>
      <c r="B34" s="36" t="s">
        <v>105</v>
      </c>
      <c r="C34" s="36" t="s">
        <v>61</v>
      </c>
      <c r="D34" s="36"/>
      <c r="F34" s="36" t="s">
        <v>58</v>
      </c>
      <c r="G34" s="36" t="s">
        <v>103</v>
      </c>
    </row>
    <row r="35" spans="1:7" x14ac:dyDescent="0.25">
      <c r="A35" s="36">
        <v>32</v>
      </c>
      <c r="B35" s="36" t="s">
        <v>106</v>
      </c>
      <c r="C35" s="36" t="s">
        <v>61</v>
      </c>
      <c r="D35" s="36"/>
      <c r="F35" s="36" t="s">
        <v>58</v>
      </c>
      <c r="G35" s="36" t="s">
        <v>107</v>
      </c>
    </row>
    <row r="36" spans="1:7" x14ac:dyDescent="0.25">
      <c r="A36" s="36">
        <v>33</v>
      </c>
      <c r="B36" s="36" t="s">
        <v>108</v>
      </c>
      <c r="C36" s="36" t="s">
        <v>57</v>
      </c>
      <c r="D36" s="36"/>
      <c r="F36" s="36" t="s">
        <v>58</v>
      </c>
      <c r="G36" s="36" t="s">
        <v>109</v>
      </c>
    </row>
    <row r="37" spans="1:7" x14ac:dyDescent="0.25">
      <c r="A37" s="36">
        <v>34</v>
      </c>
      <c r="B37" s="36" t="s">
        <v>110</v>
      </c>
      <c r="C37" s="36" t="s">
        <v>61</v>
      </c>
      <c r="D37" s="36"/>
      <c r="F37" s="36" t="s">
        <v>58</v>
      </c>
      <c r="G37" s="36" t="s">
        <v>111</v>
      </c>
    </row>
    <row r="38" spans="1:7" x14ac:dyDescent="0.25">
      <c r="A38" s="36">
        <v>35</v>
      </c>
      <c r="B38" s="36" t="s">
        <v>112</v>
      </c>
      <c r="C38" s="36" t="s">
        <v>57</v>
      </c>
      <c r="D38" s="36"/>
      <c r="F38" s="36" t="s">
        <v>58</v>
      </c>
      <c r="G38" s="36" t="s">
        <v>113</v>
      </c>
    </row>
    <row r="39" spans="1:7" x14ac:dyDescent="0.25">
      <c r="A39" s="36">
        <v>36</v>
      </c>
      <c r="B39" s="36" t="s">
        <v>114</v>
      </c>
      <c r="C39" s="36" t="s">
        <v>61</v>
      </c>
      <c r="D39" s="36"/>
      <c r="F39" s="36" t="s">
        <v>58</v>
      </c>
      <c r="G39" s="36" t="s">
        <v>115</v>
      </c>
    </row>
    <row r="40" spans="1:7" x14ac:dyDescent="0.25">
      <c r="A40" s="36">
        <v>37</v>
      </c>
      <c r="B40" s="36" t="s">
        <v>116</v>
      </c>
      <c r="C40" s="36" t="s">
        <v>61</v>
      </c>
      <c r="D40" s="36"/>
      <c r="F40" s="36" t="s">
        <v>58</v>
      </c>
      <c r="G40" s="36" t="s">
        <v>115</v>
      </c>
    </row>
    <row r="41" spans="1:7" x14ac:dyDescent="0.25">
      <c r="A41" s="36">
        <v>38</v>
      </c>
      <c r="B41" s="36" t="s">
        <v>117</v>
      </c>
      <c r="C41" s="36" t="s">
        <v>61</v>
      </c>
      <c r="D41" s="36"/>
      <c r="F41" s="36" t="s">
        <v>58</v>
      </c>
      <c r="G41" s="36" t="s">
        <v>115</v>
      </c>
    </row>
    <row r="42" spans="1:7" x14ac:dyDescent="0.25">
      <c r="A42" s="36">
        <v>39</v>
      </c>
      <c r="B42" s="36" t="s">
        <v>118</v>
      </c>
      <c r="C42" s="36" t="s">
        <v>57</v>
      </c>
      <c r="D42" s="36"/>
      <c r="F42" s="36" t="s">
        <v>58</v>
      </c>
      <c r="G42" s="36" t="s">
        <v>113</v>
      </c>
    </row>
    <row r="43" spans="1:7" x14ac:dyDescent="0.25">
      <c r="A43" s="36">
        <v>40</v>
      </c>
      <c r="B43" s="36" t="s">
        <v>119</v>
      </c>
      <c r="C43" s="36" t="s">
        <v>57</v>
      </c>
      <c r="D43" s="36"/>
      <c r="F43" s="36" t="s">
        <v>58</v>
      </c>
      <c r="G43" s="36" t="s">
        <v>120</v>
      </c>
    </row>
    <row r="44" spans="1:7" x14ac:dyDescent="0.25">
      <c r="A44" s="36">
        <v>42</v>
      </c>
      <c r="B44" s="36" t="s">
        <v>121</v>
      </c>
      <c r="C44" s="36" t="s">
        <v>61</v>
      </c>
      <c r="D44" s="36"/>
      <c r="F44" s="36" t="s">
        <v>58</v>
      </c>
      <c r="G44" s="36" t="s">
        <v>122</v>
      </c>
    </row>
    <row r="45" spans="1:7" x14ac:dyDescent="0.25">
      <c r="A45" s="36">
        <v>41</v>
      </c>
      <c r="B45" s="36" t="s">
        <v>123</v>
      </c>
      <c r="C45" s="36" t="s">
        <v>61</v>
      </c>
      <c r="D45" s="36"/>
      <c r="F45" s="36" t="s">
        <v>58</v>
      </c>
      <c r="G45" s="36" t="s">
        <v>122</v>
      </c>
    </row>
    <row r="46" spans="1:7" x14ac:dyDescent="0.25">
      <c r="A46" s="36">
        <v>42</v>
      </c>
      <c r="B46" s="36" t="s">
        <v>124</v>
      </c>
      <c r="C46" s="36" t="s">
        <v>61</v>
      </c>
      <c r="D46" s="36"/>
      <c r="F46" s="36" t="s">
        <v>58</v>
      </c>
      <c r="G46" s="36" t="s">
        <v>122</v>
      </c>
    </row>
    <row r="47" spans="1:7" x14ac:dyDescent="0.25">
      <c r="A47" s="36">
        <v>43</v>
      </c>
      <c r="B47" s="36" t="s">
        <v>125</v>
      </c>
      <c r="C47" s="36" t="s">
        <v>57</v>
      </c>
      <c r="D47" s="36"/>
      <c r="F47" s="36" t="s">
        <v>58</v>
      </c>
      <c r="G47" s="36" t="s">
        <v>120</v>
      </c>
    </row>
    <row r="48" spans="1:7" x14ac:dyDescent="0.25">
      <c r="A48" s="36">
        <v>44</v>
      </c>
      <c r="B48" s="36" t="s">
        <v>126</v>
      </c>
      <c r="C48" s="36" t="s">
        <v>61</v>
      </c>
      <c r="D48" s="36"/>
      <c r="F48" s="36" t="s">
        <v>58</v>
      </c>
      <c r="G48" s="36" t="s">
        <v>127</v>
      </c>
    </row>
    <row r="49" spans="1:7" x14ac:dyDescent="0.25">
      <c r="A49" s="36">
        <v>45</v>
      </c>
      <c r="B49" s="36" t="s">
        <v>128</v>
      </c>
      <c r="C49" s="36" t="s">
        <v>57</v>
      </c>
      <c r="D49" s="36"/>
      <c r="F49" s="36" t="s">
        <v>58</v>
      </c>
      <c r="G49" s="36" t="s">
        <v>129</v>
      </c>
    </row>
    <row r="50" spans="1:7" x14ac:dyDescent="0.25">
      <c r="A50" s="36">
        <v>46</v>
      </c>
      <c r="B50" s="36" t="s">
        <v>130</v>
      </c>
      <c r="C50" s="36" t="s">
        <v>61</v>
      </c>
      <c r="D50" s="36"/>
      <c r="F50" s="36" t="s">
        <v>58</v>
      </c>
      <c r="G50" s="36" t="s">
        <v>131</v>
      </c>
    </row>
    <row r="51" spans="1:7" x14ac:dyDescent="0.25">
      <c r="A51" s="36">
        <v>47</v>
      </c>
      <c r="B51" s="36" t="s">
        <v>132</v>
      </c>
      <c r="C51" s="36" t="s">
        <v>61</v>
      </c>
      <c r="D51" s="36"/>
      <c r="F51" s="36" t="s">
        <v>58</v>
      </c>
      <c r="G51" s="36" t="s">
        <v>131</v>
      </c>
    </row>
    <row r="52" spans="1:7" x14ac:dyDescent="0.25">
      <c r="A52" s="36">
        <v>48</v>
      </c>
      <c r="B52" s="36" t="s">
        <v>133</v>
      </c>
      <c r="C52" s="36" t="s">
        <v>57</v>
      </c>
      <c r="D52" s="36"/>
      <c r="F52" s="36" t="s">
        <v>58</v>
      </c>
      <c r="G52" s="36" t="s">
        <v>134</v>
      </c>
    </row>
    <row r="53" spans="1:7" x14ac:dyDescent="0.25">
      <c r="A53" s="36">
        <v>49</v>
      </c>
      <c r="B53" s="36" t="s">
        <v>135</v>
      </c>
      <c r="C53" s="36" t="s">
        <v>57</v>
      </c>
      <c r="D53" s="36"/>
      <c r="F53" s="36" t="s">
        <v>58</v>
      </c>
      <c r="G53" s="36" t="s">
        <v>136</v>
      </c>
    </row>
    <row r="54" spans="1:7" x14ac:dyDescent="0.25">
      <c r="A54" s="36">
        <v>50</v>
      </c>
      <c r="B54" s="36" t="s">
        <v>137</v>
      </c>
      <c r="C54" s="36" t="s">
        <v>61</v>
      </c>
      <c r="D54" s="36"/>
      <c r="F54" s="36" t="s">
        <v>58</v>
      </c>
      <c r="G54" s="36" t="s">
        <v>138</v>
      </c>
    </row>
    <row r="55" spans="1:7" x14ac:dyDescent="0.25">
      <c r="A55" s="36">
        <v>51</v>
      </c>
      <c r="B55" s="36" t="s">
        <v>139</v>
      </c>
      <c r="C55" s="36" t="s">
        <v>61</v>
      </c>
      <c r="D55" s="36"/>
      <c r="F55" s="36" t="s">
        <v>58</v>
      </c>
      <c r="G55" s="36" t="s">
        <v>138</v>
      </c>
    </row>
    <row r="56" spans="1:7" x14ac:dyDescent="0.25">
      <c r="A56" s="36">
        <v>52</v>
      </c>
      <c r="B56" s="36" t="s">
        <v>140</v>
      </c>
      <c r="C56" s="36" t="s">
        <v>61</v>
      </c>
      <c r="D56" s="36"/>
      <c r="F56" s="36" t="s">
        <v>58</v>
      </c>
      <c r="G56" s="36" t="s">
        <v>138</v>
      </c>
    </row>
    <row r="57" spans="1:7" x14ac:dyDescent="0.25">
      <c r="A57" s="36">
        <v>53</v>
      </c>
      <c r="B57" s="36" t="s">
        <v>141</v>
      </c>
      <c r="C57" s="36" t="s">
        <v>57</v>
      </c>
      <c r="D57" s="36"/>
      <c r="F57" s="36" t="s">
        <v>58</v>
      </c>
      <c r="G57" s="36" t="s">
        <v>136</v>
      </c>
    </row>
    <row r="58" spans="1:7" x14ac:dyDescent="0.25">
      <c r="A58" s="36">
        <v>54</v>
      </c>
      <c r="B58" s="36" t="s">
        <v>142</v>
      </c>
      <c r="C58" s="36" t="s">
        <v>61</v>
      </c>
      <c r="D58" s="36"/>
      <c r="F58" s="36" t="s">
        <v>58</v>
      </c>
      <c r="G58" s="36" t="s">
        <v>143</v>
      </c>
    </row>
    <row r="59" spans="1:7" x14ac:dyDescent="0.25">
      <c r="A59" s="36">
        <v>55</v>
      </c>
      <c r="B59" s="36" t="s">
        <v>144</v>
      </c>
      <c r="C59" s="36" t="s">
        <v>61</v>
      </c>
      <c r="D59" s="36"/>
      <c r="F59" s="36" t="s">
        <v>58</v>
      </c>
      <c r="G59" s="36" t="s">
        <v>143</v>
      </c>
    </row>
    <row r="60" spans="1:7" x14ac:dyDescent="0.25">
      <c r="A60" s="36">
        <v>56</v>
      </c>
      <c r="B60" s="36" t="s">
        <v>145</v>
      </c>
      <c r="C60" s="36" t="s">
        <v>146</v>
      </c>
      <c r="D60" s="36"/>
      <c r="F60" s="36" t="s">
        <v>58</v>
      </c>
      <c r="G60" s="36" t="s">
        <v>147</v>
      </c>
    </row>
    <row r="61" spans="1:7" x14ac:dyDescent="0.25">
      <c r="A61" s="36">
        <v>57</v>
      </c>
      <c r="B61" s="36" t="s">
        <v>148</v>
      </c>
      <c r="C61" s="36" t="s">
        <v>57</v>
      </c>
      <c r="D61" s="36"/>
      <c r="F61" s="36" t="s">
        <v>58</v>
      </c>
      <c r="G61" s="36" t="s">
        <v>149</v>
      </c>
    </row>
    <row r="62" spans="1:7" x14ac:dyDescent="0.25">
      <c r="A62" s="36">
        <v>58</v>
      </c>
      <c r="B62" s="36" t="s">
        <v>150</v>
      </c>
      <c r="C62" s="36" t="s">
        <v>61</v>
      </c>
      <c r="D62" s="36"/>
      <c r="F62" s="36" t="s">
        <v>58</v>
      </c>
      <c r="G62" s="36" t="s">
        <v>151</v>
      </c>
    </row>
    <row r="63" spans="1:7" x14ac:dyDescent="0.25">
      <c r="A63" s="36">
        <v>59</v>
      </c>
      <c r="B63" s="36" t="s">
        <v>152</v>
      </c>
      <c r="C63" s="36" t="s">
        <v>61</v>
      </c>
      <c r="D63" s="36"/>
      <c r="F63" s="36" t="s">
        <v>58</v>
      </c>
      <c r="G63" s="36" t="s">
        <v>151</v>
      </c>
    </row>
    <row r="64" spans="1:7" x14ac:dyDescent="0.25">
      <c r="A64" s="36">
        <v>60</v>
      </c>
      <c r="B64" s="36" t="s">
        <v>153</v>
      </c>
      <c r="C64" s="36" t="s">
        <v>61</v>
      </c>
      <c r="D64" s="36"/>
      <c r="F64" s="36" t="s">
        <v>58</v>
      </c>
      <c r="G64" s="36" t="s">
        <v>154</v>
      </c>
    </row>
    <row r="65" spans="1:7" x14ac:dyDescent="0.25">
      <c r="A65" s="36">
        <v>61</v>
      </c>
      <c r="B65" s="36" t="s">
        <v>155</v>
      </c>
      <c r="C65" s="36" t="s">
        <v>61</v>
      </c>
      <c r="D65" s="36"/>
      <c r="F65" s="36" t="s">
        <v>58</v>
      </c>
      <c r="G65" s="36" t="s">
        <v>154</v>
      </c>
    </row>
    <row r="66" spans="1:7" x14ac:dyDescent="0.25">
      <c r="A66" s="36">
        <v>62</v>
      </c>
      <c r="B66" s="36" t="s">
        <v>156</v>
      </c>
      <c r="C66" s="36" t="s">
        <v>61</v>
      </c>
      <c r="D66" s="36"/>
      <c r="F66" s="36" t="s">
        <v>58</v>
      </c>
      <c r="G66" s="36" t="s">
        <v>154</v>
      </c>
    </row>
    <row r="67" spans="1:7" x14ac:dyDescent="0.25">
      <c r="A67" s="36">
        <v>63</v>
      </c>
      <c r="B67" s="36" t="s">
        <v>157</v>
      </c>
      <c r="C67" s="36" t="s">
        <v>57</v>
      </c>
      <c r="D67" s="36"/>
      <c r="F67" s="36" t="s">
        <v>58</v>
      </c>
      <c r="G67" s="36" t="s">
        <v>158</v>
      </c>
    </row>
    <row r="68" spans="1:7" x14ac:dyDescent="0.25">
      <c r="A68" s="36">
        <v>64</v>
      </c>
      <c r="B68" s="36" t="s">
        <v>159</v>
      </c>
      <c r="C68" s="36" t="s">
        <v>57</v>
      </c>
      <c r="D68" s="36"/>
      <c r="F68" s="36" t="s">
        <v>58</v>
      </c>
      <c r="G68" s="36" t="s">
        <v>160</v>
      </c>
    </row>
    <row r="69" spans="1:7" x14ac:dyDescent="0.25">
      <c r="A69" s="36">
        <v>65</v>
      </c>
      <c r="B69" s="36" t="s">
        <v>161</v>
      </c>
      <c r="C69" s="36" t="s">
        <v>57</v>
      </c>
      <c r="D69" s="36"/>
      <c r="F69" s="36" t="s">
        <v>58</v>
      </c>
      <c r="G69" s="36" t="s">
        <v>162</v>
      </c>
    </row>
    <row r="70" spans="1:7" x14ac:dyDescent="0.25">
      <c r="A70" s="36">
        <v>66</v>
      </c>
      <c r="B70" s="36" t="s">
        <v>163</v>
      </c>
      <c r="C70" s="36" t="s">
        <v>61</v>
      </c>
      <c r="D70" s="36"/>
      <c r="F70" s="36" t="s">
        <v>58</v>
      </c>
      <c r="G70" s="36" t="s">
        <v>164</v>
      </c>
    </row>
    <row r="71" spans="1:7" x14ac:dyDescent="0.25">
      <c r="A71" s="36">
        <v>67</v>
      </c>
      <c r="B71" s="36" t="s">
        <v>165</v>
      </c>
      <c r="C71" s="36" t="s">
        <v>61</v>
      </c>
      <c r="D71" s="36"/>
      <c r="F71" s="36" t="s">
        <v>58</v>
      </c>
      <c r="G71" s="36" t="s">
        <v>164</v>
      </c>
    </row>
    <row r="72" spans="1:7" x14ac:dyDescent="0.25">
      <c r="A72" s="36">
        <v>68</v>
      </c>
      <c r="B72" s="36" t="s">
        <v>166</v>
      </c>
      <c r="C72" s="36" t="s">
        <v>61</v>
      </c>
      <c r="D72" s="36"/>
      <c r="F72" s="36" t="s">
        <v>58</v>
      </c>
      <c r="G72" s="36" t="s">
        <v>164</v>
      </c>
    </row>
    <row r="73" spans="1:7" x14ac:dyDescent="0.25">
      <c r="A73" s="36">
        <v>69</v>
      </c>
      <c r="B73" s="36" t="s">
        <v>167</v>
      </c>
      <c r="C73" s="36" t="s">
        <v>57</v>
      </c>
      <c r="D73" s="36"/>
      <c r="F73" s="36" t="s">
        <v>58</v>
      </c>
      <c r="G73" s="36" t="s">
        <v>162</v>
      </c>
    </row>
    <row r="74" spans="1:7" x14ac:dyDescent="0.25">
      <c r="A74" s="36">
        <v>70</v>
      </c>
      <c r="B74" s="36" t="s">
        <v>168</v>
      </c>
      <c r="C74" s="36" t="s">
        <v>57</v>
      </c>
      <c r="D74" s="36"/>
      <c r="F74" s="36" t="s">
        <v>58</v>
      </c>
      <c r="G74" s="36" t="s">
        <v>169</v>
      </c>
    </row>
    <row r="75" spans="1:7" x14ac:dyDescent="0.25">
      <c r="A75" s="36">
        <v>71</v>
      </c>
      <c r="B75" s="36" t="s">
        <v>170</v>
      </c>
      <c r="C75" s="36" t="s">
        <v>57</v>
      </c>
      <c r="D75" s="36"/>
      <c r="F75" s="36" t="s">
        <v>58</v>
      </c>
      <c r="G75" s="36" t="s">
        <v>171</v>
      </c>
    </row>
    <row r="76" spans="1:7" x14ac:dyDescent="0.25">
      <c r="A76" s="36">
        <v>72</v>
      </c>
      <c r="B76" s="36" t="s">
        <v>172</v>
      </c>
      <c r="C76" s="36" t="s">
        <v>61</v>
      </c>
      <c r="D76" s="36"/>
      <c r="F76" s="36" t="s">
        <v>58</v>
      </c>
      <c r="G76" s="36" t="s">
        <v>173</v>
      </c>
    </row>
    <row r="77" spans="1:7" x14ac:dyDescent="0.25">
      <c r="A77" s="36">
        <v>73</v>
      </c>
      <c r="B77" s="36" t="s">
        <v>174</v>
      </c>
      <c r="C77" s="36" t="s">
        <v>61</v>
      </c>
      <c r="D77" s="36"/>
      <c r="F77" s="36" t="s">
        <v>58</v>
      </c>
      <c r="G77" s="36" t="s">
        <v>173</v>
      </c>
    </row>
    <row r="78" spans="1:7" x14ac:dyDescent="0.25">
      <c r="A78" s="36">
        <v>74</v>
      </c>
      <c r="B78" s="36" t="s">
        <v>175</v>
      </c>
      <c r="C78" s="36" t="s">
        <v>61</v>
      </c>
      <c r="D78" s="36"/>
      <c r="F78" s="36" t="s">
        <v>58</v>
      </c>
      <c r="G78" s="36" t="s">
        <v>173</v>
      </c>
    </row>
    <row r="79" spans="1:7" x14ac:dyDescent="0.25">
      <c r="A79" s="36">
        <v>75</v>
      </c>
      <c r="B79" s="36" t="s">
        <v>176</v>
      </c>
      <c r="C79" s="36" t="s">
        <v>57</v>
      </c>
      <c r="D79" s="36"/>
      <c r="F79" s="36" t="s">
        <v>58</v>
      </c>
      <c r="G79" s="36" t="s">
        <v>171</v>
      </c>
    </row>
    <row r="80" spans="1:7" x14ac:dyDescent="0.25">
      <c r="A80" s="36">
        <v>76</v>
      </c>
      <c r="B80" s="36" t="s">
        <v>177</v>
      </c>
      <c r="C80" s="36" t="s">
        <v>57</v>
      </c>
      <c r="D80" s="36"/>
      <c r="F80" s="36" t="s">
        <v>58</v>
      </c>
      <c r="G80" s="36" t="s">
        <v>178</v>
      </c>
    </row>
    <row r="81" spans="1:7" x14ac:dyDescent="0.25">
      <c r="A81" s="36">
        <v>77</v>
      </c>
      <c r="B81" s="36" t="s">
        <v>179</v>
      </c>
      <c r="C81" s="36" t="s">
        <v>66</v>
      </c>
      <c r="D81" s="36"/>
      <c r="F81" s="36" t="s">
        <v>58</v>
      </c>
      <c r="G81" s="36" t="s">
        <v>180</v>
      </c>
    </row>
    <row r="82" spans="1:7" x14ac:dyDescent="0.25">
      <c r="A82" s="36">
        <v>78</v>
      </c>
      <c r="B82" s="36" t="s">
        <v>181</v>
      </c>
      <c r="C82" s="36" t="s">
        <v>57</v>
      </c>
      <c r="D82" s="36"/>
      <c r="F82" s="36" t="s">
        <v>58</v>
      </c>
      <c r="G82" s="36" t="s">
        <v>182</v>
      </c>
    </row>
    <row r="83" spans="1:7" x14ac:dyDescent="0.25">
      <c r="A83" s="36">
        <v>79</v>
      </c>
      <c r="B83" s="36" t="s">
        <v>183</v>
      </c>
      <c r="C83" s="36" t="s">
        <v>61</v>
      </c>
      <c r="D83" s="36"/>
      <c r="F83" s="36" t="s">
        <v>58</v>
      </c>
      <c r="G83" s="36" t="s">
        <v>184</v>
      </c>
    </row>
    <row r="84" spans="1:7" x14ac:dyDescent="0.25">
      <c r="A84" s="36">
        <v>80</v>
      </c>
      <c r="B84" s="36" t="s">
        <v>185</v>
      </c>
      <c r="C84" s="36" t="s">
        <v>61</v>
      </c>
      <c r="D84" s="36"/>
      <c r="F84" s="36" t="s">
        <v>58</v>
      </c>
      <c r="G84" s="36" t="s">
        <v>184</v>
      </c>
    </row>
    <row r="85" spans="1:7" x14ac:dyDescent="0.25">
      <c r="A85" s="36">
        <v>81</v>
      </c>
      <c r="B85" s="36" t="s">
        <v>186</v>
      </c>
      <c r="C85" s="36" t="s">
        <v>57</v>
      </c>
      <c r="D85" s="36"/>
      <c r="F85" s="36" t="s">
        <v>58</v>
      </c>
      <c r="G85" s="36" t="s">
        <v>182</v>
      </c>
    </row>
    <row r="86" spans="1:7" x14ac:dyDescent="0.25">
      <c r="A86" s="36">
        <v>82</v>
      </c>
      <c r="B86" s="36" t="s">
        <v>187</v>
      </c>
      <c r="C86" s="36" t="s">
        <v>57</v>
      </c>
      <c r="D86" s="36"/>
      <c r="F86" s="36" t="s">
        <v>58</v>
      </c>
      <c r="G86" s="36" t="s">
        <v>188</v>
      </c>
    </row>
    <row r="87" spans="1:7" x14ac:dyDescent="0.25">
      <c r="A87" s="36">
        <v>83</v>
      </c>
      <c r="B87" s="36" t="s">
        <v>189</v>
      </c>
      <c r="C87" s="36" t="s">
        <v>66</v>
      </c>
      <c r="D87" s="36"/>
      <c r="F87" s="36" t="s">
        <v>58</v>
      </c>
      <c r="G87" s="36" t="s">
        <v>190</v>
      </c>
    </row>
    <row r="88" spans="1:7" x14ac:dyDescent="0.25">
      <c r="A88" s="36">
        <v>84</v>
      </c>
      <c r="B88" s="36" t="s">
        <v>191</v>
      </c>
      <c r="C88" s="36" t="s">
        <v>57</v>
      </c>
      <c r="D88" s="36"/>
      <c r="F88" s="36" t="s">
        <v>58</v>
      </c>
      <c r="G88" s="36" t="s">
        <v>192</v>
      </c>
    </row>
    <row r="89" spans="1:7" x14ac:dyDescent="0.25">
      <c r="A89" s="36">
        <v>85</v>
      </c>
      <c r="B89" s="36" t="s">
        <v>193</v>
      </c>
      <c r="C89" s="36" t="s">
        <v>61</v>
      </c>
      <c r="D89" s="36"/>
      <c r="F89" s="36" t="s">
        <v>58</v>
      </c>
      <c r="G89" s="36" t="s">
        <v>194</v>
      </c>
    </row>
    <row r="90" spans="1:7" x14ac:dyDescent="0.25">
      <c r="A90" s="36">
        <v>86</v>
      </c>
      <c r="B90" s="36" t="s">
        <v>195</v>
      </c>
      <c r="C90" s="36" t="s">
        <v>61</v>
      </c>
      <c r="D90" s="36"/>
      <c r="F90" s="36" t="s">
        <v>58</v>
      </c>
      <c r="G90" s="36" t="s">
        <v>194</v>
      </c>
    </row>
    <row r="91" spans="1:7" x14ac:dyDescent="0.25">
      <c r="A91" s="36">
        <v>87</v>
      </c>
      <c r="B91" s="36" t="s">
        <v>196</v>
      </c>
      <c r="C91" s="36" t="s">
        <v>61</v>
      </c>
      <c r="D91" s="36"/>
      <c r="F91" s="36" t="s">
        <v>58</v>
      </c>
      <c r="G91" s="36" t="s">
        <v>194</v>
      </c>
    </row>
    <row r="92" spans="1:7" x14ac:dyDescent="0.25">
      <c r="A92" s="36">
        <v>88</v>
      </c>
      <c r="B92" s="36" t="s">
        <v>197</v>
      </c>
      <c r="C92" s="36" t="s">
        <v>57</v>
      </c>
      <c r="D92" s="36"/>
      <c r="F92" s="36" t="s">
        <v>58</v>
      </c>
      <c r="G92" s="36" t="s">
        <v>192</v>
      </c>
    </row>
    <row r="93" spans="1:7" x14ac:dyDescent="0.25">
      <c r="A93" s="36">
        <v>89</v>
      </c>
      <c r="B93" s="36" t="s">
        <v>198</v>
      </c>
      <c r="C93" s="36" t="s">
        <v>61</v>
      </c>
      <c r="D93" s="36"/>
      <c r="F93" s="36" t="s">
        <v>58</v>
      </c>
      <c r="G93" s="36" t="s">
        <v>199</v>
      </c>
    </row>
    <row r="94" spans="1:7" x14ac:dyDescent="0.25">
      <c r="A94" s="36">
        <v>90</v>
      </c>
      <c r="B94" s="36" t="s">
        <v>200</v>
      </c>
      <c r="C94" s="36" t="s">
        <v>146</v>
      </c>
      <c r="D94" s="36"/>
      <c r="F94" s="36" t="s">
        <v>58</v>
      </c>
      <c r="G94" s="36" t="s">
        <v>201</v>
      </c>
    </row>
    <row r="95" spans="1:7" x14ac:dyDescent="0.25">
      <c r="A95" s="36">
        <v>91</v>
      </c>
      <c r="B95" s="36" t="s">
        <v>202</v>
      </c>
      <c r="C95" s="36" t="s">
        <v>57</v>
      </c>
      <c r="D95" s="36"/>
      <c r="F95" s="36" t="s">
        <v>58</v>
      </c>
      <c r="G95" s="36" t="s">
        <v>203</v>
      </c>
    </row>
    <row r="96" spans="1:7" x14ac:dyDescent="0.25">
      <c r="A96" s="36">
        <v>92</v>
      </c>
      <c r="B96" s="36" t="s">
        <v>204</v>
      </c>
      <c r="C96" s="36" t="s">
        <v>61</v>
      </c>
      <c r="D96" s="36"/>
      <c r="F96" s="36" t="s">
        <v>58</v>
      </c>
      <c r="G96" s="36" t="s">
        <v>205</v>
      </c>
    </row>
    <row r="97" spans="1:7" x14ac:dyDescent="0.25">
      <c r="A97" s="36">
        <v>93</v>
      </c>
      <c r="B97" s="36" t="s">
        <v>206</v>
      </c>
      <c r="C97" s="36" t="s">
        <v>61</v>
      </c>
      <c r="D97" s="36"/>
      <c r="F97" s="36" t="s">
        <v>58</v>
      </c>
      <c r="G97" s="36" t="s">
        <v>205</v>
      </c>
    </row>
    <row r="98" spans="1:7" x14ac:dyDescent="0.25">
      <c r="A98" s="36">
        <v>94</v>
      </c>
      <c r="B98" s="36" t="s">
        <v>207</v>
      </c>
      <c r="C98" s="36" t="s">
        <v>61</v>
      </c>
      <c r="D98" s="36"/>
      <c r="F98" s="36" t="s">
        <v>58</v>
      </c>
      <c r="G98" s="36" t="s">
        <v>205</v>
      </c>
    </row>
    <row r="99" spans="1:7" x14ac:dyDescent="0.25">
      <c r="A99" s="36">
        <v>95</v>
      </c>
      <c r="B99" s="36" t="s">
        <v>208</v>
      </c>
      <c r="C99" s="36" t="s">
        <v>57</v>
      </c>
      <c r="D99" s="36"/>
      <c r="F99" s="36" t="s">
        <v>58</v>
      </c>
      <c r="G99" s="36" t="s">
        <v>203</v>
      </c>
    </row>
    <row r="100" spans="1:7" x14ac:dyDescent="0.25">
      <c r="A100" s="36">
        <v>96</v>
      </c>
      <c r="B100" s="36" t="s">
        <v>209</v>
      </c>
      <c r="C100" s="36" t="s">
        <v>57</v>
      </c>
      <c r="D100" s="36"/>
      <c r="F100" s="36" t="s">
        <v>58</v>
      </c>
      <c r="G100" s="36" t="s">
        <v>210</v>
      </c>
    </row>
    <row r="101" spans="1:7" x14ac:dyDescent="0.25">
      <c r="A101" s="36">
        <v>97</v>
      </c>
      <c r="B101" s="36" t="s">
        <v>211</v>
      </c>
      <c r="C101" s="36" t="s">
        <v>61</v>
      </c>
      <c r="D101" s="36"/>
      <c r="F101" s="36" t="s">
        <v>58</v>
      </c>
      <c r="G101" s="36" t="s">
        <v>212</v>
      </c>
    </row>
    <row r="102" spans="1:7" x14ac:dyDescent="0.25">
      <c r="A102" s="36">
        <v>98</v>
      </c>
      <c r="B102" s="36" t="s">
        <v>213</v>
      </c>
      <c r="C102" s="36" t="s">
        <v>66</v>
      </c>
      <c r="D102" s="36"/>
      <c r="F102" s="36" t="s">
        <v>58</v>
      </c>
      <c r="G102" s="36" t="s">
        <v>214</v>
      </c>
    </row>
    <row r="103" spans="1:7" x14ac:dyDescent="0.25">
      <c r="A103" s="36">
        <v>99</v>
      </c>
      <c r="B103" s="36" t="s">
        <v>215</v>
      </c>
      <c r="C103" s="36" t="s">
        <v>61</v>
      </c>
      <c r="D103" s="36"/>
      <c r="F103" s="36" t="s">
        <v>58</v>
      </c>
      <c r="G103" s="36" t="s">
        <v>216</v>
      </c>
    </row>
    <row r="104" spans="1:7" x14ac:dyDescent="0.25">
      <c r="A104" s="36">
        <v>100</v>
      </c>
      <c r="B104" s="36" t="s">
        <v>217</v>
      </c>
      <c r="C104" s="36" t="s">
        <v>57</v>
      </c>
      <c r="D104" s="36"/>
      <c r="F104" s="36" t="s">
        <v>58</v>
      </c>
      <c r="G104" s="36" t="s">
        <v>218</v>
      </c>
    </row>
    <row r="105" spans="1:7" x14ac:dyDescent="0.25">
      <c r="A105" s="36">
        <v>101</v>
      </c>
      <c r="B105" s="36" t="s">
        <v>219</v>
      </c>
      <c r="C105" s="36" t="s">
        <v>61</v>
      </c>
      <c r="D105" s="36"/>
      <c r="F105" s="36" t="s">
        <v>58</v>
      </c>
      <c r="G105" s="36" t="s">
        <v>220</v>
      </c>
    </row>
    <row r="106" spans="1:7" x14ac:dyDescent="0.25">
      <c r="A106" s="36">
        <v>102</v>
      </c>
      <c r="B106" s="36" t="s">
        <v>221</v>
      </c>
      <c r="C106" s="36" t="s">
        <v>61</v>
      </c>
      <c r="D106" s="36"/>
      <c r="F106" s="36" t="s">
        <v>58</v>
      </c>
      <c r="G106" s="36" t="s">
        <v>220</v>
      </c>
    </row>
    <row r="107" spans="1:7" x14ac:dyDescent="0.25">
      <c r="A107" s="36">
        <v>103</v>
      </c>
      <c r="B107" s="36" t="s">
        <v>222</v>
      </c>
      <c r="C107" s="36" t="s">
        <v>61</v>
      </c>
      <c r="D107" s="36"/>
      <c r="F107" s="36" t="s">
        <v>58</v>
      </c>
      <c r="G107" s="36" t="s">
        <v>220</v>
      </c>
    </row>
    <row r="108" spans="1:7" x14ac:dyDescent="0.25">
      <c r="A108" s="36">
        <v>104</v>
      </c>
      <c r="B108" s="36" t="s">
        <v>223</v>
      </c>
      <c r="C108" s="36" t="s">
        <v>57</v>
      </c>
      <c r="D108" s="36"/>
      <c r="F108" s="36" t="s">
        <v>58</v>
      </c>
      <c r="G108" s="36" t="s">
        <v>218</v>
      </c>
    </row>
    <row r="109" spans="1:7" x14ac:dyDescent="0.25">
      <c r="A109" s="36">
        <v>105</v>
      </c>
      <c r="B109" s="36" t="s">
        <v>224</v>
      </c>
      <c r="C109" s="36" t="s">
        <v>61</v>
      </c>
      <c r="D109" s="36"/>
      <c r="F109" s="36" t="s">
        <v>58</v>
      </c>
      <c r="G109" s="36" t="s">
        <v>225</v>
      </c>
    </row>
    <row r="110" spans="1:7" x14ac:dyDescent="0.25">
      <c r="A110" s="36">
        <v>106</v>
      </c>
      <c r="B110" s="36" t="s">
        <v>226</v>
      </c>
      <c r="C110" s="36" t="s">
        <v>57</v>
      </c>
      <c r="D110" s="36"/>
      <c r="F110" s="36" t="s">
        <v>58</v>
      </c>
      <c r="G110" s="36" t="s">
        <v>227</v>
      </c>
    </row>
    <row r="111" spans="1:7" x14ac:dyDescent="0.25">
      <c r="A111" s="36">
        <v>107</v>
      </c>
      <c r="B111" s="36" t="s">
        <v>228</v>
      </c>
      <c r="C111" s="36" t="s">
        <v>61</v>
      </c>
      <c r="D111" s="36"/>
      <c r="F111" s="36" t="s">
        <v>58</v>
      </c>
      <c r="G111" s="36" t="s">
        <v>225</v>
      </c>
    </row>
    <row r="112" spans="1:7" x14ac:dyDescent="0.25">
      <c r="A112" s="36">
        <v>108</v>
      </c>
      <c r="B112" s="36" t="s">
        <v>229</v>
      </c>
      <c r="C112" s="36" t="s">
        <v>61</v>
      </c>
      <c r="D112" s="36"/>
      <c r="F112" s="36" t="s">
        <v>58</v>
      </c>
      <c r="G112" s="36" t="s">
        <v>225</v>
      </c>
    </row>
    <row r="113" spans="1:7" x14ac:dyDescent="0.25">
      <c r="A113" s="36">
        <v>109</v>
      </c>
      <c r="B113" s="36" t="s">
        <v>230</v>
      </c>
      <c r="C113" s="36" t="s">
        <v>61</v>
      </c>
      <c r="D113" s="36"/>
      <c r="F113" s="36" t="s">
        <v>58</v>
      </c>
      <c r="G113" s="36" t="s">
        <v>225</v>
      </c>
    </row>
    <row r="114" spans="1:7" x14ac:dyDescent="0.25">
      <c r="A114" s="36">
        <v>110</v>
      </c>
      <c r="B114" s="36" t="s">
        <v>231</v>
      </c>
      <c r="C114" s="36" t="s">
        <v>61</v>
      </c>
      <c r="D114" s="36"/>
      <c r="F114" s="36" t="s">
        <v>58</v>
      </c>
      <c r="G114" s="36" t="s">
        <v>225</v>
      </c>
    </row>
    <row r="115" spans="1:7" x14ac:dyDescent="0.25">
      <c r="A115" s="36">
        <v>111</v>
      </c>
      <c r="B115" s="36" t="s">
        <v>232</v>
      </c>
      <c r="C115" s="36" t="s">
        <v>61</v>
      </c>
      <c r="D115" s="36"/>
      <c r="F115" s="36" t="s">
        <v>58</v>
      </c>
      <c r="G115" s="36" t="s">
        <v>225</v>
      </c>
    </row>
    <row r="116" spans="1:7" x14ac:dyDescent="0.25">
      <c r="A116" s="36">
        <v>112</v>
      </c>
      <c r="B116" s="36" t="s">
        <v>233</v>
      </c>
      <c r="C116" s="36" t="s">
        <v>146</v>
      </c>
      <c r="D116" s="36"/>
      <c r="F116" s="36" t="s">
        <v>58</v>
      </c>
      <c r="G116" s="36" t="s">
        <v>234</v>
      </c>
    </row>
    <row r="117" spans="1:7" x14ac:dyDescent="0.25">
      <c r="A117" s="36">
        <v>113</v>
      </c>
      <c r="B117" s="36" t="s">
        <v>235</v>
      </c>
      <c r="C117" s="36" t="s">
        <v>57</v>
      </c>
      <c r="D117" s="36"/>
      <c r="F117" s="36" t="s">
        <v>58</v>
      </c>
      <c r="G117" s="36" t="s">
        <v>236</v>
      </c>
    </row>
    <row r="118" spans="1:7" x14ac:dyDescent="0.25">
      <c r="A118" s="36">
        <v>114</v>
      </c>
      <c r="B118" s="36" t="s">
        <v>237</v>
      </c>
      <c r="C118" s="36" t="s">
        <v>61</v>
      </c>
      <c r="D118" s="36"/>
      <c r="F118" s="36" t="s">
        <v>58</v>
      </c>
      <c r="G118" s="36" t="s">
        <v>238</v>
      </c>
    </row>
    <row r="119" spans="1:7" x14ac:dyDescent="0.25">
      <c r="A119" s="36">
        <v>115</v>
      </c>
      <c r="B119" s="36" t="s">
        <v>239</v>
      </c>
      <c r="C119" s="36" t="s">
        <v>61</v>
      </c>
      <c r="D119" s="36"/>
      <c r="F119" s="36" t="s">
        <v>58</v>
      </c>
      <c r="G119" s="36" t="s">
        <v>238</v>
      </c>
    </row>
    <row r="120" spans="1:7" x14ac:dyDescent="0.25">
      <c r="A120" s="36">
        <v>116</v>
      </c>
      <c r="B120" s="36" t="s">
        <v>240</v>
      </c>
      <c r="C120" s="36" t="s">
        <v>61</v>
      </c>
      <c r="D120" s="36"/>
      <c r="F120" s="36" t="s">
        <v>58</v>
      </c>
      <c r="G120" s="36" t="s">
        <v>238</v>
      </c>
    </row>
    <row r="121" spans="1:7" x14ac:dyDescent="0.25">
      <c r="A121" s="36">
        <v>117</v>
      </c>
      <c r="B121" s="36" t="s">
        <v>241</v>
      </c>
      <c r="C121" s="36" t="s">
        <v>57</v>
      </c>
      <c r="D121" s="36"/>
      <c r="F121" s="36" t="s">
        <v>58</v>
      </c>
      <c r="G121" s="36" t="s">
        <v>236</v>
      </c>
    </row>
    <row r="122" spans="1:7" x14ac:dyDescent="0.25">
      <c r="A122" s="36">
        <v>118</v>
      </c>
      <c r="B122" s="36" t="s">
        <v>242</v>
      </c>
      <c r="C122" s="36" t="s">
        <v>61</v>
      </c>
      <c r="D122" s="36"/>
      <c r="F122" s="36" t="s">
        <v>58</v>
      </c>
      <c r="G122" s="36" t="s">
        <v>243</v>
      </c>
    </row>
    <row r="123" spans="1:7" x14ac:dyDescent="0.25">
      <c r="A123" s="36">
        <v>119</v>
      </c>
      <c r="B123" s="36" t="s">
        <v>244</v>
      </c>
      <c r="C123" s="36" t="s">
        <v>61</v>
      </c>
      <c r="D123" s="36"/>
      <c r="F123" s="36" t="s">
        <v>58</v>
      </c>
      <c r="G123" s="36" t="s">
        <v>243</v>
      </c>
    </row>
    <row r="124" spans="1:7" x14ac:dyDescent="0.25">
      <c r="A124" s="36">
        <v>120</v>
      </c>
      <c r="B124" s="36" t="s">
        <v>245</v>
      </c>
      <c r="C124" s="36" t="s">
        <v>61</v>
      </c>
      <c r="D124" s="36"/>
      <c r="F124" s="36" t="s">
        <v>58</v>
      </c>
      <c r="G124" s="36" t="s">
        <v>243</v>
      </c>
    </row>
    <row r="125" spans="1:7" x14ac:dyDescent="0.25">
      <c r="A125" s="36">
        <v>121</v>
      </c>
      <c r="B125" s="36" t="s">
        <v>246</v>
      </c>
      <c r="C125" s="36" t="s">
        <v>61</v>
      </c>
      <c r="D125" s="36"/>
      <c r="F125" s="36" t="s">
        <v>58</v>
      </c>
      <c r="G125" s="36" t="s">
        <v>247</v>
      </c>
    </row>
    <row r="126" spans="1:7" x14ac:dyDescent="0.25">
      <c r="A126" s="36">
        <v>122</v>
      </c>
      <c r="B126" s="36" t="s">
        <v>248</v>
      </c>
      <c r="C126" s="36" t="s">
        <v>57</v>
      </c>
      <c r="D126" s="36"/>
      <c r="F126" s="36" t="s">
        <v>58</v>
      </c>
      <c r="G126" s="36" t="s">
        <v>249</v>
      </c>
    </row>
    <row r="127" spans="1:7" x14ac:dyDescent="0.25">
      <c r="A127" s="36">
        <v>123</v>
      </c>
      <c r="B127" s="36" t="s">
        <v>250</v>
      </c>
      <c r="C127" s="36" t="s">
        <v>61</v>
      </c>
      <c r="D127" s="36"/>
      <c r="F127" s="36" t="s">
        <v>58</v>
      </c>
      <c r="G127" s="36" t="s">
        <v>243</v>
      </c>
    </row>
    <row r="128" spans="1:7" x14ac:dyDescent="0.25">
      <c r="A128" s="36">
        <v>124</v>
      </c>
      <c r="B128" s="36" t="s">
        <v>251</v>
      </c>
      <c r="C128" s="36" t="s">
        <v>61</v>
      </c>
      <c r="D128" s="36"/>
      <c r="F128" s="36" t="s">
        <v>58</v>
      </c>
      <c r="G128" s="36" t="s">
        <v>243</v>
      </c>
    </row>
    <row r="129" spans="1:7" x14ac:dyDescent="0.25">
      <c r="A129" s="36">
        <v>125</v>
      </c>
      <c r="B129" s="36" t="s">
        <v>252</v>
      </c>
      <c r="C129" s="36" t="s">
        <v>61</v>
      </c>
      <c r="D129" s="36"/>
      <c r="F129" s="36" t="s">
        <v>58</v>
      </c>
      <c r="G129" s="36" t="s">
        <v>243</v>
      </c>
    </row>
    <row r="130" spans="1:7" x14ac:dyDescent="0.25">
      <c r="A130" s="36">
        <v>126</v>
      </c>
      <c r="B130" s="36" t="s">
        <v>253</v>
      </c>
      <c r="C130" s="36" t="s">
        <v>61</v>
      </c>
      <c r="D130" s="36"/>
      <c r="F130" s="36" t="s">
        <v>58</v>
      </c>
      <c r="G130" s="36" t="s">
        <v>243</v>
      </c>
    </row>
    <row r="131" spans="1:7" x14ac:dyDescent="0.25">
      <c r="A131" s="36">
        <v>127</v>
      </c>
      <c r="B131" s="36" t="s">
        <v>254</v>
      </c>
      <c r="C131" s="36" t="s">
        <v>61</v>
      </c>
      <c r="D131" s="36"/>
      <c r="F131" s="36" t="s">
        <v>58</v>
      </c>
      <c r="G131" s="36" t="s">
        <v>243</v>
      </c>
    </row>
    <row r="132" spans="1:7" x14ac:dyDescent="0.25">
      <c r="A132" s="36">
        <v>128</v>
      </c>
      <c r="B132" s="36" t="s">
        <v>255</v>
      </c>
      <c r="C132" s="36" t="s">
        <v>61</v>
      </c>
      <c r="D132" s="36"/>
      <c r="F132" s="36" t="s">
        <v>58</v>
      </c>
      <c r="G132" s="36" t="s">
        <v>243</v>
      </c>
    </row>
    <row r="133" spans="1:7" x14ac:dyDescent="0.25">
      <c r="A133" s="36">
        <v>129</v>
      </c>
      <c r="B133" s="36" t="s">
        <v>256</v>
      </c>
      <c r="C133" s="36" t="s">
        <v>61</v>
      </c>
      <c r="D133" s="36"/>
      <c r="F133" s="36" t="s">
        <v>58</v>
      </c>
      <c r="G133" s="36" t="s">
        <v>243</v>
      </c>
    </row>
    <row r="134" spans="1:7" x14ac:dyDescent="0.25">
      <c r="A134" s="36">
        <v>130</v>
      </c>
      <c r="B134" s="36" t="s">
        <v>257</v>
      </c>
      <c r="C134" s="36" t="s">
        <v>66</v>
      </c>
      <c r="D134" s="36"/>
      <c r="F134" s="36" t="s">
        <v>58</v>
      </c>
      <c r="G134" s="36" t="s">
        <v>258</v>
      </c>
    </row>
    <row r="135" spans="1:7" x14ac:dyDescent="0.25">
      <c r="A135" s="36">
        <v>131</v>
      </c>
      <c r="B135" s="36" t="s">
        <v>259</v>
      </c>
      <c r="C135" s="36" t="s">
        <v>66</v>
      </c>
      <c r="D135" s="36"/>
      <c r="F135" s="36" t="s">
        <v>58</v>
      </c>
      <c r="G135" s="36" t="s">
        <v>258</v>
      </c>
    </row>
    <row r="136" spans="1:7" x14ac:dyDescent="0.25">
      <c r="A136" s="36">
        <v>132</v>
      </c>
      <c r="B136" s="36" t="s">
        <v>260</v>
      </c>
      <c r="C136" s="36" t="s">
        <v>66</v>
      </c>
      <c r="D136" s="36"/>
      <c r="F136" s="36" t="s">
        <v>58</v>
      </c>
      <c r="G136" s="36" t="s">
        <v>261</v>
      </c>
    </row>
    <row r="137" spans="1:7" x14ac:dyDescent="0.25">
      <c r="A137" s="36">
        <v>133</v>
      </c>
      <c r="B137" s="36" t="s">
        <v>262</v>
      </c>
      <c r="C137" s="36" t="s">
        <v>57</v>
      </c>
      <c r="D137" s="36"/>
      <c r="F137" s="36" t="s">
        <v>58</v>
      </c>
      <c r="G137" s="36" t="s">
        <v>263</v>
      </c>
    </row>
    <row r="138" spans="1:7" x14ac:dyDescent="0.25">
      <c r="A138" s="36">
        <v>134</v>
      </c>
      <c r="B138" s="36" t="s">
        <v>264</v>
      </c>
      <c r="C138" s="36" t="s">
        <v>61</v>
      </c>
      <c r="D138" s="36"/>
      <c r="F138" s="36" t="s">
        <v>58</v>
      </c>
      <c r="G138" s="36" t="s">
        <v>265</v>
      </c>
    </row>
    <row r="139" spans="1:7" x14ac:dyDescent="0.25">
      <c r="A139" s="36">
        <v>135</v>
      </c>
      <c r="B139" s="36" t="s">
        <v>266</v>
      </c>
      <c r="C139" s="36" t="s">
        <v>61</v>
      </c>
      <c r="D139" s="36"/>
      <c r="F139" s="36" t="s">
        <v>58</v>
      </c>
      <c r="G139" s="36" t="s">
        <v>265</v>
      </c>
    </row>
    <row r="140" spans="1:7" x14ac:dyDescent="0.25">
      <c r="A140" s="36">
        <v>136</v>
      </c>
      <c r="B140" s="36" t="s">
        <v>267</v>
      </c>
      <c r="C140" s="36" t="s">
        <v>61</v>
      </c>
      <c r="D140" s="36"/>
      <c r="F140" s="36" t="s">
        <v>58</v>
      </c>
      <c r="G140" s="36" t="s">
        <v>265</v>
      </c>
    </row>
    <row r="141" spans="1:7" x14ac:dyDescent="0.25">
      <c r="A141" s="36">
        <v>137</v>
      </c>
      <c r="B141" s="36" t="s">
        <v>268</v>
      </c>
      <c r="C141" s="36" t="s">
        <v>57</v>
      </c>
      <c r="D141" s="36"/>
      <c r="F141" s="36" t="s">
        <v>58</v>
      </c>
      <c r="G141" s="36" t="s">
        <v>263</v>
      </c>
    </row>
    <row r="142" spans="1:7" x14ac:dyDescent="0.25">
      <c r="A142" s="36">
        <v>138</v>
      </c>
      <c r="B142" s="36" t="s">
        <v>269</v>
      </c>
      <c r="C142" s="36" t="s">
        <v>61</v>
      </c>
      <c r="D142" s="36"/>
      <c r="F142" s="36" t="s">
        <v>58</v>
      </c>
      <c r="G142" s="36" t="s">
        <v>270</v>
      </c>
    </row>
    <row r="143" spans="1:7" x14ac:dyDescent="0.25">
      <c r="A143" s="36">
        <v>139</v>
      </c>
      <c r="B143" s="36" t="s">
        <v>271</v>
      </c>
      <c r="C143" s="36" t="s">
        <v>57</v>
      </c>
      <c r="D143" s="36"/>
      <c r="F143" s="36" t="s">
        <v>58</v>
      </c>
      <c r="G143" s="36" t="s">
        <v>272</v>
      </c>
    </row>
    <row r="144" spans="1:7" x14ac:dyDescent="0.25">
      <c r="A144" s="36">
        <v>140</v>
      </c>
      <c r="B144" s="36" t="s">
        <v>273</v>
      </c>
      <c r="C144" s="36" t="s">
        <v>61</v>
      </c>
      <c r="D144" s="36"/>
      <c r="F144" s="36" t="s">
        <v>58</v>
      </c>
      <c r="G144" s="36" t="s">
        <v>270</v>
      </c>
    </row>
    <row r="145" spans="1:7" x14ac:dyDescent="0.25">
      <c r="A145" s="36">
        <v>141</v>
      </c>
      <c r="B145" s="36" t="s">
        <v>274</v>
      </c>
      <c r="C145" s="36" t="s">
        <v>61</v>
      </c>
      <c r="D145" s="36"/>
      <c r="F145" s="36" t="s">
        <v>58</v>
      </c>
      <c r="G145" s="36" t="s">
        <v>270</v>
      </c>
    </row>
    <row r="146" spans="1:7" x14ac:dyDescent="0.25">
      <c r="A146" s="36">
        <v>142</v>
      </c>
      <c r="B146" s="36" t="s">
        <v>275</v>
      </c>
      <c r="C146" s="36" t="s">
        <v>61</v>
      </c>
      <c r="D146" s="36"/>
      <c r="F146" s="36" t="s">
        <v>58</v>
      </c>
      <c r="G146" s="36" t="s">
        <v>270</v>
      </c>
    </row>
    <row r="147" spans="1:7" x14ac:dyDescent="0.25">
      <c r="A147" s="36">
        <v>143</v>
      </c>
      <c r="B147" s="36" t="s">
        <v>276</v>
      </c>
      <c r="C147" s="36" t="s">
        <v>61</v>
      </c>
      <c r="D147" s="36"/>
      <c r="F147" s="36" t="s">
        <v>58</v>
      </c>
      <c r="G147" s="36" t="s">
        <v>270</v>
      </c>
    </row>
    <row r="148" spans="1:7" x14ac:dyDescent="0.25">
      <c r="A148" s="36">
        <v>144</v>
      </c>
      <c r="B148" s="36" t="s">
        <v>277</v>
      </c>
      <c r="C148" s="36" t="s">
        <v>61</v>
      </c>
      <c r="D148" s="36"/>
      <c r="F148" s="36" t="s">
        <v>58</v>
      </c>
      <c r="G148" s="36" t="s">
        <v>270</v>
      </c>
    </row>
    <row r="149" spans="1:7" x14ac:dyDescent="0.25">
      <c r="A149" s="36">
        <v>145</v>
      </c>
      <c r="B149" s="36" t="s">
        <v>278</v>
      </c>
      <c r="C149" s="36" t="s">
        <v>61</v>
      </c>
      <c r="D149" s="36"/>
      <c r="F149" s="36" t="s">
        <v>58</v>
      </c>
      <c r="G149" s="36" t="s">
        <v>270</v>
      </c>
    </row>
    <row r="150" spans="1:7" x14ac:dyDescent="0.25">
      <c r="A150" s="36">
        <v>146</v>
      </c>
      <c r="B150" s="36" t="s">
        <v>279</v>
      </c>
      <c r="C150" s="36" t="s">
        <v>66</v>
      </c>
      <c r="D150" s="36"/>
      <c r="F150" s="36" t="s">
        <v>58</v>
      </c>
      <c r="G150" s="36" t="s">
        <v>280</v>
      </c>
    </row>
    <row r="151" spans="1:7" x14ac:dyDescent="0.25">
      <c r="A151" s="36">
        <v>147</v>
      </c>
      <c r="B151" s="36" t="s">
        <v>281</v>
      </c>
      <c r="C151" s="36" t="s">
        <v>57</v>
      </c>
      <c r="D151" s="36"/>
      <c r="F151" s="36" t="s">
        <v>58</v>
      </c>
      <c r="G151" s="36" t="s">
        <v>282</v>
      </c>
    </row>
    <row r="152" spans="1:7" x14ac:dyDescent="0.25">
      <c r="A152" s="36">
        <v>148</v>
      </c>
      <c r="B152" s="36" t="s">
        <v>283</v>
      </c>
      <c r="C152" s="36" t="s">
        <v>61</v>
      </c>
      <c r="D152" s="36"/>
      <c r="F152" s="36" t="s">
        <v>58</v>
      </c>
      <c r="G152" s="36" t="s">
        <v>284</v>
      </c>
    </row>
    <row r="153" spans="1:7" x14ac:dyDescent="0.25">
      <c r="A153" s="36">
        <v>149</v>
      </c>
      <c r="B153" s="36" t="s">
        <v>285</v>
      </c>
      <c r="C153" s="36" t="s">
        <v>61</v>
      </c>
      <c r="D153" s="36"/>
      <c r="F153" s="36" t="s">
        <v>58</v>
      </c>
      <c r="G153" s="36" t="s">
        <v>284</v>
      </c>
    </row>
    <row r="154" spans="1:7" x14ac:dyDescent="0.25">
      <c r="A154" s="36">
        <v>150</v>
      </c>
      <c r="B154" s="36" t="s">
        <v>286</v>
      </c>
      <c r="C154" s="36" t="s">
        <v>61</v>
      </c>
      <c r="D154" s="36"/>
      <c r="F154" s="36" t="s">
        <v>58</v>
      </c>
      <c r="G154" s="36" t="s">
        <v>284</v>
      </c>
    </row>
    <row r="155" spans="1:7" x14ac:dyDescent="0.25">
      <c r="A155" s="36">
        <v>151</v>
      </c>
      <c r="B155" s="36" t="s">
        <v>287</v>
      </c>
      <c r="C155" s="36" t="s">
        <v>57</v>
      </c>
      <c r="D155" s="36"/>
      <c r="F155" s="36" t="s">
        <v>58</v>
      </c>
      <c r="G155" s="36" t="s">
        <v>282</v>
      </c>
    </row>
    <row r="156" spans="1:7" x14ac:dyDescent="0.25">
      <c r="A156" s="36">
        <v>152</v>
      </c>
      <c r="B156" s="36" t="s">
        <v>288</v>
      </c>
      <c r="C156" s="36" t="s">
        <v>57</v>
      </c>
      <c r="D156" s="36"/>
      <c r="F156" s="36" t="s">
        <v>58</v>
      </c>
      <c r="G156" s="36" t="s">
        <v>289</v>
      </c>
    </row>
    <row r="157" spans="1:7" x14ac:dyDescent="0.25">
      <c r="A157" s="36">
        <v>153</v>
      </c>
      <c r="B157" s="36" t="s">
        <v>290</v>
      </c>
      <c r="C157" s="36" t="s">
        <v>61</v>
      </c>
      <c r="D157" s="36"/>
      <c r="F157" s="36" t="s">
        <v>58</v>
      </c>
      <c r="G157" s="36" t="s">
        <v>291</v>
      </c>
    </row>
    <row r="158" spans="1:7" x14ac:dyDescent="0.25">
      <c r="A158" s="36">
        <v>154</v>
      </c>
      <c r="B158" s="36" t="s">
        <v>292</v>
      </c>
      <c r="C158" s="36" t="s">
        <v>61</v>
      </c>
      <c r="D158" s="36"/>
      <c r="F158" s="36" t="s">
        <v>58</v>
      </c>
      <c r="G158" s="36" t="s">
        <v>291</v>
      </c>
    </row>
    <row r="159" spans="1:7" x14ac:dyDescent="0.25">
      <c r="A159" s="36">
        <v>155</v>
      </c>
      <c r="B159" s="36" t="s">
        <v>293</v>
      </c>
      <c r="C159" s="36" t="s">
        <v>61</v>
      </c>
      <c r="D159" s="36"/>
      <c r="F159" s="36" t="s">
        <v>58</v>
      </c>
      <c r="G159" s="36" t="s">
        <v>291</v>
      </c>
    </row>
    <row r="160" spans="1:7" x14ac:dyDescent="0.25">
      <c r="A160" s="36">
        <v>156</v>
      </c>
      <c r="B160" s="36" t="s">
        <v>294</v>
      </c>
      <c r="C160" s="36" t="s">
        <v>61</v>
      </c>
      <c r="D160" s="36"/>
      <c r="F160" s="36" t="s">
        <v>58</v>
      </c>
      <c r="G160" s="36" t="s">
        <v>291</v>
      </c>
    </row>
    <row r="161" spans="1:7" x14ac:dyDescent="0.25">
      <c r="A161" s="36">
        <v>157</v>
      </c>
      <c r="B161" s="36" t="s">
        <v>295</v>
      </c>
      <c r="C161" s="36" t="s">
        <v>61</v>
      </c>
      <c r="D161" s="36"/>
      <c r="F161" s="36" t="s">
        <v>58</v>
      </c>
      <c r="G161" s="36" t="s">
        <v>291</v>
      </c>
    </row>
    <row r="162" spans="1:7" x14ac:dyDescent="0.25">
      <c r="A162" s="36">
        <v>158</v>
      </c>
      <c r="B162" s="36" t="s">
        <v>296</v>
      </c>
      <c r="C162" s="36" t="s">
        <v>61</v>
      </c>
      <c r="D162" s="36"/>
      <c r="F162" s="36" t="s">
        <v>58</v>
      </c>
      <c r="G162" s="36" t="s">
        <v>291</v>
      </c>
    </row>
    <row r="163" spans="1:7" x14ac:dyDescent="0.25">
      <c r="A163" s="36">
        <v>159</v>
      </c>
      <c r="B163" s="36" t="s">
        <v>297</v>
      </c>
      <c r="C163" s="36" t="s">
        <v>61</v>
      </c>
      <c r="D163" s="36"/>
      <c r="F163" s="36" t="s">
        <v>58</v>
      </c>
      <c r="G163" s="36" t="s">
        <v>291</v>
      </c>
    </row>
    <row r="164" spans="1:7" x14ac:dyDescent="0.25">
      <c r="A164" s="36">
        <v>160</v>
      </c>
      <c r="B164" s="36" t="s">
        <v>298</v>
      </c>
      <c r="C164" s="36" t="s">
        <v>66</v>
      </c>
      <c r="D164" s="36"/>
      <c r="F164" s="36" t="s">
        <v>58</v>
      </c>
      <c r="G164" s="36" t="s">
        <v>299</v>
      </c>
    </row>
    <row r="165" spans="1:7" x14ac:dyDescent="0.25">
      <c r="A165" s="36">
        <v>161</v>
      </c>
      <c r="B165" s="36" t="s">
        <v>300</v>
      </c>
      <c r="C165" s="36" t="s">
        <v>146</v>
      </c>
      <c r="D165" s="36"/>
      <c r="F165" s="36" t="s">
        <v>58</v>
      </c>
      <c r="G165" s="36" t="s">
        <v>301</v>
      </c>
    </row>
    <row r="166" spans="1:7" x14ac:dyDescent="0.25">
      <c r="A166" s="36">
        <v>162</v>
      </c>
      <c r="B166" s="36" t="s">
        <v>302</v>
      </c>
      <c r="C166" s="36" t="s">
        <v>61</v>
      </c>
      <c r="D166" s="36"/>
      <c r="F166" s="36" t="s">
        <v>58</v>
      </c>
      <c r="G166" s="36" t="s">
        <v>303</v>
      </c>
    </row>
    <row r="167" spans="1:7" x14ac:dyDescent="0.25">
      <c r="A167" s="36">
        <v>163</v>
      </c>
      <c r="B167" s="36" t="s">
        <v>304</v>
      </c>
      <c r="C167" s="36" t="s">
        <v>57</v>
      </c>
      <c r="D167" s="36"/>
      <c r="F167" s="36" t="s">
        <v>58</v>
      </c>
      <c r="G167" s="36" t="s">
        <v>305</v>
      </c>
    </row>
    <row r="168" spans="1:7" x14ac:dyDescent="0.25">
      <c r="A168" s="36">
        <v>164</v>
      </c>
      <c r="B168" s="36" t="s">
        <v>306</v>
      </c>
      <c r="C168" s="36" t="s">
        <v>61</v>
      </c>
      <c r="D168" s="36"/>
      <c r="F168" s="36" t="s">
        <v>58</v>
      </c>
      <c r="G168" s="36" t="s">
        <v>307</v>
      </c>
    </row>
    <row r="169" spans="1:7" x14ac:dyDescent="0.25">
      <c r="A169" s="36">
        <v>165</v>
      </c>
      <c r="B169" s="36" t="s">
        <v>308</v>
      </c>
      <c r="C169" s="36" t="s">
        <v>61</v>
      </c>
      <c r="D169" s="36"/>
      <c r="F169" s="36" t="s">
        <v>58</v>
      </c>
      <c r="G169" s="36" t="s">
        <v>307</v>
      </c>
    </row>
    <row r="170" spans="1:7" x14ac:dyDescent="0.25">
      <c r="A170" s="36">
        <v>166</v>
      </c>
      <c r="B170" s="36" t="s">
        <v>309</v>
      </c>
      <c r="C170" s="36" t="s">
        <v>61</v>
      </c>
      <c r="D170" s="36"/>
      <c r="F170" s="36" t="s">
        <v>58</v>
      </c>
      <c r="G170" s="36" t="s">
        <v>307</v>
      </c>
    </row>
    <row r="171" spans="1:7" x14ac:dyDescent="0.25">
      <c r="A171" s="36">
        <v>167</v>
      </c>
      <c r="B171" s="36" t="s">
        <v>310</v>
      </c>
      <c r="C171" s="36" t="s">
        <v>57</v>
      </c>
      <c r="D171" s="36"/>
      <c r="F171" s="36" t="s">
        <v>58</v>
      </c>
      <c r="G171" s="36" t="s">
        <v>305</v>
      </c>
    </row>
    <row r="172" spans="1:7" x14ac:dyDescent="0.25">
      <c r="A172" s="36">
        <v>168</v>
      </c>
      <c r="B172" s="36" t="s">
        <v>311</v>
      </c>
      <c r="C172" s="36" t="s">
        <v>61</v>
      </c>
      <c r="D172" s="36"/>
      <c r="F172" s="36" t="s">
        <v>58</v>
      </c>
      <c r="G172" s="36" t="s">
        <v>312</v>
      </c>
    </row>
    <row r="173" spans="1:7" x14ac:dyDescent="0.25">
      <c r="A173" s="36">
        <v>169</v>
      </c>
      <c r="B173" s="36" t="s">
        <v>313</v>
      </c>
      <c r="C173" s="36" t="s">
        <v>61</v>
      </c>
      <c r="D173" s="36"/>
      <c r="F173" s="36" t="s">
        <v>58</v>
      </c>
      <c r="G173" s="36" t="s">
        <v>314</v>
      </c>
    </row>
    <row r="174" spans="1:7" x14ac:dyDescent="0.25">
      <c r="A174" s="36">
        <v>170</v>
      </c>
      <c r="B174" s="36" t="s">
        <v>315</v>
      </c>
      <c r="C174" s="36" t="s">
        <v>61</v>
      </c>
      <c r="D174" s="36"/>
      <c r="F174" s="36" t="s">
        <v>58</v>
      </c>
      <c r="G174" s="36" t="s">
        <v>314</v>
      </c>
    </row>
    <row r="175" spans="1:7" x14ac:dyDescent="0.25">
      <c r="A175" s="36">
        <v>171</v>
      </c>
      <c r="B175" s="36" t="s">
        <v>316</v>
      </c>
      <c r="C175" s="36" t="s">
        <v>61</v>
      </c>
      <c r="D175" s="36"/>
      <c r="F175" s="36" t="s">
        <v>58</v>
      </c>
      <c r="G175" s="36" t="s">
        <v>314</v>
      </c>
    </row>
    <row r="176" spans="1:7" x14ac:dyDescent="0.25">
      <c r="A176" s="36">
        <v>172</v>
      </c>
      <c r="B176" s="36" t="s">
        <v>317</v>
      </c>
      <c r="C176" s="36" t="s">
        <v>61</v>
      </c>
      <c r="D176" s="36"/>
      <c r="F176" s="36" t="s">
        <v>58</v>
      </c>
      <c r="G176" s="36" t="s">
        <v>314</v>
      </c>
    </row>
    <row r="177" spans="1:7" x14ac:dyDescent="0.25">
      <c r="A177" s="36">
        <v>173</v>
      </c>
      <c r="B177" s="36" t="s">
        <v>318</v>
      </c>
      <c r="C177" s="36" t="s">
        <v>61</v>
      </c>
      <c r="D177" s="36"/>
      <c r="F177" s="36" t="s">
        <v>58</v>
      </c>
      <c r="G177" s="36" t="s">
        <v>314</v>
      </c>
    </row>
    <row r="178" spans="1:7" x14ac:dyDescent="0.25">
      <c r="A178" s="36">
        <v>174</v>
      </c>
      <c r="B178" s="36" t="s">
        <v>319</v>
      </c>
      <c r="C178" s="36" t="s">
        <v>61</v>
      </c>
      <c r="D178" s="36"/>
      <c r="F178" s="36" t="s">
        <v>58</v>
      </c>
      <c r="G178" s="36" t="s">
        <v>320</v>
      </c>
    </row>
    <row r="179" spans="1:7" x14ac:dyDescent="0.25">
      <c r="A179" s="36">
        <v>175</v>
      </c>
      <c r="B179" s="36" t="s">
        <v>321</v>
      </c>
      <c r="C179" s="36" t="s">
        <v>57</v>
      </c>
      <c r="D179" s="36"/>
      <c r="F179" s="36" t="s">
        <v>58</v>
      </c>
      <c r="G179" s="36" t="s">
        <v>322</v>
      </c>
    </row>
    <row r="180" spans="1:7" x14ac:dyDescent="0.25">
      <c r="A180" s="36">
        <v>176</v>
      </c>
      <c r="B180" s="36" t="s">
        <v>323</v>
      </c>
      <c r="C180" s="36" t="s">
        <v>61</v>
      </c>
      <c r="D180" s="36"/>
      <c r="F180" s="36" t="s">
        <v>58</v>
      </c>
      <c r="G180" s="36" t="s">
        <v>314</v>
      </c>
    </row>
    <row r="181" spans="1:7" x14ac:dyDescent="0.25">
      <c r="A181" s="36">
        <v>177</v>
      </c>
      <c r="B181" s="36" t="s">
        <v>324</v>
      </c>
      <c r="C181" s="36" t="s">
        <v>61</v>
      </c>
      <c r="D181" s="36"/>
      <c r="F181" s="36" t="s">
        <v>58</v>
      </c>
      <c r="G181" s="36" t="s">
        <v>314</v>
      </c>
    </row>
    <row r="182" spans="1:7" x14ac:dyDescent="0.25">
      <c r="A182" s="36">
        <v>178</v>
      </c>
      <c r="B182" s="36" t="s">
        <v>325</v>
      </c>
      <c r="C182" s="36" t="s">
        <v>61</v>
      </c>
      <c r="D182" s="36"/>
      <c r="F182" s="36" t="s">
        <v>58</v>
      </c>
      <c r="G182" s="36" t="s">
        <v>314</v>
      </c>
    </row>
    <row r="183" spans="1:7" x14ac:dyDescent="0.25">
      <c r="A183" s="36">
        <v>179</v>
      </c>
      <c r="B183" s="36" t="s">
        <v>326</v>
      </c>
      <c r="C183" s="36" t="s">
        <v>61</v>
      </c>
      <c r="D183" s="36"/>
      <c r="F183" s="36" t="s">
        <v>58</v>
      </c>
      <c r="G183" s="36" t="s">
        <v>314</v>
      </c>
    </row>
    <row r="184" spans="1:7" x14ac:dyDescent="0.25">
      <c r="A184" s="36">
        <v>180</v>
      </c>
      <c r="B184" s="36" t="s">
        <v>327</v>
      </c>
      <c r="C184" s="36" t="s">
        <v>61</v>
      </c>
      <c r="D184" s="36"/>
      <c r="F184" s="36" t="s">
        <v>58</v>
      </c>
      <c r="G184" s="36" t="s">
        <v>314</v>
      </c>
    </row>
    <row r="185" spans="1:7" x14ac:dyDescent="0.25">
      <c r="A185" s="36">
        <v>181</v>
      </c>
      <c r="B185" s="36" t="s">
        <v>328</v>
      </c>
      <c r="C185" s="36" t="s">
        <v>61</v>
      </c>
      <c r="D185" s="36"/>
      <c r="F185" s="36" t="s">
        <v>58</v>
      </c>
      <c r="G185" s="36" t="s">
        <v>314</v>
      </c>
    </row>
    <row r="186" spans="1:7" x14ac:dyDescent="0.25">
      <c r="A186" s="36">
        <v>182</v>
      </c>
      <c r="B186" s="36" t="s">
        <v>329</v>
      </c>
      <c r="C186" s="36" t="s">
        <v>61</v>
      </c>
      <c r="D186" s="36"/>
      <c r="F186" s="36" t="s">
        <v>58</v>
      </c>
      <c r="G186" s="36" t="s">
        <v>314</v>
      </c>
    </row>
    <row r="187" spans="1:7" x14ac:dyDescent="0.25">
      <c r="A187" s="36">
        <v>183</v>
      </c>
      <c r="B187" s="36" t="s">
        <v>330</v>
      </c>
      <c r="C187" s="36" t="s">
        <v>61</v>
      </c>
      <c r="D187" s="36"/>
      <c r="F187" s="36" t="s">
        <v>58</v>
      </c>
      <c r="G187" s="36" t="s">
        <v>314</v>
      </c>
    </row>
    <row r="188" spans="1:7" x14ac:dyDescent="0.25">
      <c r="A188" s="36">
        <v>184</v>
      </c>
      <c r="B188" s="36" t="s">
        <v>331</v>
      </c>
      <c r="C188" s="36" t="s">
        <v>61</v>
      </c>
      <c r="D188" s="36"/>
      <c r="F188" s="36" t="s">
        <v>58</v>
      </c>
      <c r="G188" s="36" t="s">
        <v>314</v>
      </c>
    </row>
    <row r="189" spans="1:7" x14ac:dyDescent="0.25">
      <c r="A189" s="36">
        <v>185</v>
      </c>
      <c r="B189" s="36" t="s">
        <v>332</v>
      </c>
      <c r="C189" s="36" t="s">
        <v>66</v>
      </c>
      <c r="D189" s="36"/>
      <c r="F189" s="36" t="s">
        <v>58</v>
      </c>
      <c r="G189" s="36" t="s">
        <v>333</v>
      </c>
    </row>
    <row r="190" spans="1:7" x14ac:dyDescent="0.25">
      <c r="A190" s="36">
        <v>186</v>
      </c>
      <c r="B190" s="36" t="s">
        <v>334</v>
      </c>
      <c r="C190" s="36" t="s">
        <v>66</v>
      </c>
      <c r="D190" s="36"/>
      <c r="F190" s="36" t="s">
        <v>58</v>
      </c>
      <c r="G190" s="36" t="s">
        <v>333</v>
      </c>
    </row>
    <row r="191" spans="1:7" x14ac:dyDescent="0.25">
      <c r="A191" s="36">
        <v>187</v>
      </c>
      <c r="B191" s="36" t="s">
        <v>335</v>
      </c>
      <c r="C191" s="36" t="s">
        <v>66</v>
      </c>
      <c r="D191" s="36"/>
      <c r="F191" s="36" t="s">
        <v>58</v>
      </c>
      <c r="G191" s="36" t="s">
        <v>336</v>
      </c>
    </row>
    <row r="192" spans="1:7" x14ac:dyDescent="0.25">
      <c r="A192" s="36">
        <v>188</v>
      </c>
      <c r="B192" s="36" t="s">
        <v>337</v>
      </c>
      <c r="C192" s="36" t="s">
        <v>146</v>
      </c>
      <c r="D192" s="36"/>
      <c r="F192" s="36" t="s">
        <v>58</v>
      </c>
      <c r="G192" s="36" t="s">
        <v>338</v>
      </c>
    </row>
    <row r="193" spans="1:7" x14ac:dyDescent="0.25">
      <c r="A193" s="36">
        <v>189</v>
      </c>
      <c r="B193" s="36" t="s">
        <v>339</v>
      </c>
      <c r="C193" s="36" t="s">
        <v>146</v>
      </c>
      <c r="D193" s="36"/>
      <c r="F193" s="36" t="s">
        <v>58</v>
      </c>
      <c r="G193" s="36" t="s">
        <v>340</v>
      </c>
    </row>
    <row r="194" spans="1:7" x14ac:dyDescent="0.25">
      <c r="A194" s="36">
        <v>190</v>
      </c>
      <c r="B194" s="36" t="s">
        <v>341</v>
      </c>
      <c r="C194" s="36" t="s">
        <v>57</v>
      </c>
      <c r="D194" s="36"/>
      <c r="F194" s="36" t="s">
        <v>58</v>
      </c>
      <c r="G194" s="36" t="s">
        <v>342</v>
      </c>
    </row>
    <row r="195" spans="1:7" x14ac:dyDescent="0.25">
      <c r="A195" s="36">
        <v>191</v>
      </c>
      <c r="B195" s="36" t="s">
        <v>343</v>
      </c>
      <c r="C195" s="36" t="s">
        <v>61</v>
      </c>
      <c r="D195" s="36"/>
      <c r="F195" s="36" t="s">
        <v>58</v>
      </c>
      <c r="G195" s="36" t="s">
        <v>344</v>
      </c>
    </row>
    <row r="196" spans="1:7" x14ac:dyDescent="0.25">
      <c r="A196" s="36">
        <v>192</v>
      </c>
      <c r="B196" s="36" t="s">
        <v>345</v>
      </c>
      <c r="C196" s="36" t="s">
        <v>61</v>
      </c>
      <c r="D196" s="36"/>
      <c r="F196" s="36" t="s">
        <v>58</v>
      </c>
      <c r="G196" s="36" t="s">
        <v>344</v>
      </c>
    </row>
    <row r="197" spans="1:7" x14ac:dyDescent="0.25">
      <c r="A197" s="36">
        <v>193</v>
      </c>
      <c r="B197" s="36" t="s">
        <v>346</v>
      </c>
      <c r="C197" s="36" t="s">
        <v>61</v>
      </c>
      <c r="D197" s="36"/>
      <c r="F197" s="36" t="s">
        <v>58</v>
      </c>
      <c r="G197" s="36" t="s">
        <v>344</v>
      </c>
    </row>
    <row r="198" spans="1:7" x14ac:dyDescent="0.25">
      <c r="A198" s="36">
        <v>194</v>
      </c>
      <c r="B198" s="36" t="s">
        <v>347</v>
      </c>
      <c r="C198" s="36" t="s">
        <v>57</v>
      </c>
      <c r="D198" s="36"/>
      <c r="F198" s="36" t="s">
        <v>58</v>
      </c>
      <c r="G198" s="36" t="s">
        <v>342</v>
      </c>
    </row>
    <row r="199" spans="1:7" x14ac:dyDescent="0.25">
      <c r="A199" s="36">
        <v>195</v>
      </c>
      <c r="B199" s="36" t="s">
        <v>348</v>
      </c>
      <c r="C199" s="36" t="s">
        <v>61</v>
      </c>
      <c r="D199" s="36"/>
      <c r="F199" s="36" t="s">
        <v>58</v>
      </c>
      <c r="G199" s="36" t="s">
        <v>349</v>
      </c>
    </row>
    <row r="200" spans="1:7" x14ac:dyDescent="0.25">
      <c r="A200" s="36">
        <v>196</v>
      </c>
      <c r="B200" s="36" t="s">
        <v>350</v>
      </c>
      <c r="C200" s="36" t="s">
        <v>61</v>
      </c>
      <c r="D200" s="36"/>
      <c r="F200" s="36" t="s">
        <v>58</v>
      </c>
      <c r="G200" s="36" t="s">
        <v>351</v>
      </c>
    </row>
    <row r="201" spans="1:7" x14ac:dyDescent="0.25">
      <c r="A201" s="36">
        <v>197</v>
      </c>
      <c r="B201" s="36" t="s">
        <v>352</v>
      </c>
      <c r="C201" s="36" t="s">
        <v>61</v>
      </c>
      <c r="D201" s="36"/>
      <c r="F201" s="36" t="s">
        <v>58</v>
      </c>
      <c r="G201" s="36" t="s">
        <v>351</v>
      </c>
    </row>
    <row r="202" spans="1:7" x14ac:dyDescent="0.25">
      <c r="A202" s="36">
        <v>198</v>
      </c>
      <c r="B202" s="36" t="s">
        <v>353</v>
      </c>
      <c r="C202" s="36" t="s">
        <v>61</v>
      </c>
      <c r="D202" s="36"/>
      <c r="F202" s="36" t="s">
        <v>58</v>
      </c>
      <c r="G202" s="36" t="s">
        <v>351</v>
      </c>
    </row>
    <row r="203" spans="1:7" x14ac:dyDescent="0.25">
      <c r="A203" s="36">
        <v>199</v>
      </c>
      <c r="B203" s="36" t="s">
        <v>354</v>
      </c>
      <c r="C203" s="36" t="s">
        <v>61</v>
      </c>
      <c r="D203" s="36"/>
      <c r="F203" s="36" t="s">
        <v>58</v>
      </c>
      <c r="G203" s="36" t="s">
        <v>351</v>
      </c>
    </row>
    <row r="204" spans="1:7" x14ac:dyDescent="0.25">
      <c r="A204" s="36">
        <v>200</v>
      </c>
      <c r="B204" s="36" t="s">
        <v>355</v>
      </c>
      <c r="C204" s="36" t="s">
        <v>61</v>
      </c>
      <c r="D204" s="36"/>
      <c r="F204" s="36" t="s">
        <v>58</v>
      </c>
      <c r="G204" s="36" t="s">
        <v>351</v>
      </c>
    </row>
    <row r="205" spans="1:7" x14ac:dyDescent="0.25">
      <c r="A205" s="36">
        <v>201</v>
      </c>
      <c r="B205" s="36" t="s">
        <v>356</v>
      </c>
      <c r="C205" s="36" t="s">
        <v>61</v>
      </c>
      <c r="D205" s="36"/>
      <c r="F205" s="36" t="s">
        <v>58</v>
      </c>
      <c r="G205" s="36" t="s">
        <v>357</v>
      </c>
    </row>
    <row r="206" spans="1:7" x14ac:dyDescent="0.25">
      <c r="A206" s="36">
        <v>202</v>
      </c>
      <c r="B206" s="36" t="s">
        <v>358</v>
      </c>
      <c r="C206" s="36" t="s">
        <v>57</v>
      </c>
      <c r="D206" s="36"/>
      <c r="F206" s="36" t="s">
        <v>58</v>
      </c>
      <c r="G206" s="36" t="s">
        <v>359</v>
      </c>
    </row>
    <row r="207" spans="1:7" x14ac:dyDescent="0.25">
      <c r="A207" s="36">
        <v>203</v>
      </c>
      <c r="B207" s="36" t="s">
        <v>360</v>
      </c>
      <c r="C207" s="36" t="s">
        <v>61</v>
      </c>
      <c r="D207" s="36"/>
      <c r="F207" s="36" t="s">
        <v>58</v>
      </c>
      <c r="G207" s="36" t="s">
        <v>351</v>
      </c>
    </row>
    <row r="208" spans="1:7" x14ac:dyDescent="0.25">
      <c r="A208" s="36">
        <v>204</v>
      </c>
      <c r="B208" s="36" t="s">
        <v>361</v>
      </c>
      <c r="C208" s="36" t="s">
        <v>61</v>
      </c>
      <c r="D208" s="36"/>
      <c r="F208" s="36" t="s">
        <v>58</v>
      </c>
      <c r="G208" s="36" t="s">
        <v>351</v>
      </c>
    </row>
    <row r="209" spans="1:8" x14ac:dyDescent="0.25">
      <c r="A209" s="36">
        <v>205</v>
      </c>
      <c r="B209" s="36" t="s">
        <v>362</v>
      </c>
      <c r="C209" s="36" t="s">
        <v>61</v>
      </c>
      <c r="D209" s="36"/>
      <c r="F209" s="36" t="s">
        <v>58</v>
      </c>
      <c r="G209" s="36" t="s">
        <v>351</v>
      </c>
    </row>
    <row r="210" spans="1:8" x14ac:dyDescent="0.25">
      <c r="A210" s="36">
        <v>206</v>
      </c>
      <c r="B210" s="36" t="s">
        <v>363</v>
      </c>
      <c r="C210" s="36" t="s">
        <v>61</v>
      </c>
      <c r="D210" s="36"/>
      <c r="F210" s="36" t="s">
        <v>58</v>
      </c>
      <c r="G210" s="36" t="s">
        <v>351</v>
      </c>
    </row>
    <row r="211" spans="1:8" x14ac:dyDescent="0.25">
      <c r="A211" s="36">
        <v>207</v>
      </c>
      <c r="B211" s="36" t="s">
        <v>364</v>
      </c>
      <c r="C211" s="36" t="s">
        <v>61</v>
      </c>
      <c r="D211" s="36"/>
      <c r="F211" s="36" t="s">
        <v>58</v>
      </c>
      <c r="G211" s="36" t="s">
        <v>351</v>
      </c>
    </row>
    <row r="212" spans="1:8" x14ac:dyDescent="0.25">
      <c r="A212" s="36">
        <v>208</v>
      </c>
      <c r="B212" s="36" t="s">
        <v>365</v>
      </c>
      <c r="C212" s="36" t="s">
        <v>61</v>
      </c>
      <c r="D212" s="36"/>
      <c r="F212" s="36" t="s">
        <v>58</v>
      </c>
      <c r="G212" s="36" t="s">
        <v>351</v>
      </c>
    </row>
    <row r="213" spans="1:8" x14ac:dyDescent="0.25">
      <c r="A213" s="36">
        <v>209</v>
      </c>
      <c r="B213" s="36" t="s">
        <v>366</v>
      </c>
      <c r="C213" s="36" t="s">
        <v>61</v>
      </c>
      <c r="D213" s="36"/>
      <c r="F213" s="36" t="s">
        <v>58</v>
      </c>
      <c r="G213" s="36" t="s">
        <v>351</v>
      </c>
    </row>
    <row r="214" spans="1:8" x14ac:dyDescent="0.25">
      <c r="A214" s="36">
        <v>210</v>
      </c>
      <c r="B214" s="36" t="s">
        <v>367</v>
      </c>
      <c r="C214" s="36" t="s">
        <v>61</v>
      </c>
      <c r="D214" s="36"/>
      <c r="F214" s="36" t="s">
        <v>58</v>
      </c>
      <c r="G214" s="36" t="s">
        <v>351</v>
      </c>
    </row>
    <row r="215" spans="1:8" x14ac:dyDescent="0.25">
      <c r="A215" s="36">
        <v>211</v>
      </c>
      <c r="B215" s="36" t="s">
        <v>368</v>
      </c>
      <c r="C215" s="36" t="s">
        <v>61</v>
      </c>
      <c r="D215" s="36"/>
      <c r="F215" s="36" t="s">
        <v>58</v>
      </c>
      <c r="G215" s="36" t="s">
        <v>351</v>
      </c>
    </row>
    <row r="216" spans="1:8" x14ac:dyDescent="0.25">
      <c r="A216" s="36">
        <v>212</v>
      </c>
      <c r="B216" s="36" t="s">
        <v>369</v>
      </c>
      <c r="C216" s="36" t="s">
        <v>61</v>
      </c>
      <c r="D216" s="36"/>
      <c r="F216" s="36" t="s">
        <v>58</v>
      </c>
      <c r="G216" s="36" t="s">
        <v>351</v>
      </c>
    </row>
    <row r="217" spans="1:8" x14ac:dyDescent="0.25">
      <c r="A217" s="36">
        <v>213</v>
      </c>
      <c r="B217" s="36" t="s">
        <v>370</v>
      </c>
      <c r="C217" s="36" t="s">
        <v>61</v>
      </c>
      <c r="D217" s="36"/>
      <c r="F217" s="36" t="s">
        <v>58</v>
      </c>
      <c r="G217" s="36" t="s">
        <v>371</v>
      </c>
    </row>
    <row r="218" spans="1:8" x14ac:dyDescent="0.25">
      <c r="A218" s="36">
        <v>214</v>
      </c>
      <c r="B218" s="36" t="s">
        <v>372</v>
      </c>
      <c r="C218" s="36" t="s">
        <v>66</v>
      </c>
      <c r="D218" s="36"/>
      <c r="F218" s="36" t="s">
        <v>58</v>
      </c>
      <c r="G218" s="36" t="s">
        <v>371</v>
      </c>
    </row>
    <row r="219" spans="1:8" x14ac:dyDescent="0.25">
      <c r="A219" s="36">
        <v>215</v>
      </c>
      <c r="B219" s="36" t="s">
        <v>373</v>
      </c>
      <c r="C219" s="36" t="s">
        <v>66</v>
      </c>
      <c r="D219" s="36"/>
      <c r="F219" s="36" t="s">
        <v>58</v>
      </c>
      <c r="G219" s="36" t="s">
        <v>371</v>
      </c>
    </row>
    <row r="220" spans="1:8" x14ac:dyDescent="0.25">
      <c r="A220" s="36">
        <v>216</v>
      </c>
      <c r="B220" s="36" t="s">
        <v>374</v>
      </c>
      <c r="C220" s="36" t="s">
        <v>66</v>
      </c>
      <c r="D220" s="36"/>
      <c r="F220" s="36" t="s">
        <v>58</v>
      </c>
      <c r="G220" s="36" t="s">
        <v>375</v>
      </c>
      <c r="H220" s="42"/>
    </row>
    <row r="221" spans="1:8" x14ac:dyDescent="0.25">
      <c r="A221" s="36">
        <v>217</v>
      </c>
      <c r="B221" s="36" t="s">
        <v>376</v>
      </c>
      <c r="C221" s="36" t="s">
        <v>146</v>
      </c>
      <c r="D221" s="36"/>
      <c r="F221" s="36" t="s">
        <v>58</v>
      </c>
      <c r="G221" s="36" t="s">
        <v>377</v>
      </c>
      <c r="H221" s="42"/>
    </row>
    <row r="222" spans="1:8" x14ac:dyDescent="0.25">
      <c r="A222" s="36">
        <v>218</v>
      </c>
      <c r="B222" s="36" t="s">
        <v>378</v>
      </c>
      <c r="C222" s="36" t="s">
        <v>146</v>
      </c>
      <c r="D222" s="36"/>
      <c r="F222" s="36" t="s">
        <v>58</v>
      </c>
      <c r="G222" s="36" t="s">
        <v>379</v>
      </c>
      <c r="H222" s="42"/>
    </row>
    <row r="223" spans="1:8" x14ac:dyDescent="0.25">
      <c r="A223" s="36">
        <v>219</v>
      </c>
      <c r="B223" s="36" t="s">
        <v>380</v>
      </c>
      <c r="C223" s="36" t="s">
        <v>57</v>
      </c>
      <c r="D223" s="36"/>
      <c r="F223" s="36" t="s">
        <v>58</v>
      </c>
      <c r="G223" s="36" t="s">
        <v>69</v>
      </c>
      <c r="H223" s="42"/>
    </row>
    <row r="224" spans="1:8" x14ac:dyDescent="0.25">
      <c r="A224" s="36">
        <v>220</v>
      </c>
      <c r="B224" s="36" t="s">
        <v>381</v>
      </c>
      <c r="C224" s="36" t="s">
        <v>61</v>
      </c>
      <c r="D224" s="36"/>
      <c r="F224" s="36" t="s">
        <v>58</v>
      </c>
      <c r="G224" s="36" t="s">
        <v>382</v>
      </c>
      <c r="H224" s="42"/>
    </row>
    <row r="225" spans="1:8" x14ac:dyDescent="0.25">
      <c r="A225" s="36">
        <v>221</v>
      </c>
      <c r="B225" s="36" t="s">
        <v>383</v>
      </c>
      <c r="C225" s="36" t="s">
        <v>61</v>
      </c>
      <c r="D225" s="36"/>
      <c r="F225" s="36" t="s">
        <v>58</v>
      </c>
      <c r="G225" s="36" t="s">
        <v>382</v>
      </c>
      <c r="H225" s="42"/>
    </row>
    <row r="226" spans="1:8" x14ac:dyDescent="0.25">
      <c r="A226" s="36">
        <v>222</v>
      </c>
      <c r="B226" s="36" t="s">
        <v>384</v>
      </c>
      <c r="C226" s="36" t="s">
        <v>61</v>
      </c>
      <c r="D226" s="36"/>
      <c r="F226" s="36" t="s">
        <v>58</v>
      </c>
      <c r="G226" s="36" t="s">
        <v>382</v>
      </c>
      <c r="H226" s="42"/>
    </row>
    <row r="227" spans="1:8" x14ac:dyDescent="0.25">
      <c r="A227" s="36">
        <v>223</v>
      </c>
      <c r="B227" s="36" t="s">
        <v>385</v>
      </c>
      <c r="C227" s="36" t="s">
        <v>57</v>
      </c>
      <c r="D227" s="36"/>
      <c r="F227" s="36" t="s">
        <v>58</v>
      </c>
      <c r="G227" s="36" t="s">
        <v>386</v>
      </c>
      <c r="H227" s="42"/>
    </row>
    <row r="228" spans="1:8" x14ac:dyDescent="0.25">
      <c r="A228" s="36">
        <v>224</v>
      </c>
      <c r="B228" s="36" t="s">
        <v>387</v>
      </c>
      <c r="C228" s="36" t="s">
        <v>61</v>
      </c>
      <c r="D228" s="36"/>
      <c r="F228" s="36" t="s">
        <v>58</v>
      </c>
      <c r="G228" s="36" t="s">
        <v>388</v>
      </c>
      <c r="H228" s="42"/>
    </row>
    <row r="229" spans="1:8" x14ac:dyDescent="0.25">
      <c r="A229" s="36">
        <v>225</v>
      </c>
      <c r="B229" s="36" t="s">
        <v>389</v>
      </c>
      <c r="C229" s="36" t="s">
        <v>57</v>
      </c>
      <c r="D229" s="36"/>
      <c r="F229" s="36" t="s">
        <v>58</v>
      </c>
      <c r="G229" s="36" t="s">
        <v>390</v>
      </c>
      <c r="H229" s="42"/>
    </row>
    <row r="230" spans="1:8" x14ac:dyDescent="0.25">
      <c r="A230" s="36">
        <v>226</v>
      </c>
      <c r="B230" s="36" t="s">
        <v>391</v>
      </c>
      <c r="C230" s="36" t="s">
        <v>61</v>
      </c>
      <c r="D230" s="36"/>
      <c r="F230" s="36" t="s">
        <v>58</v>
      </c>
      <c r="G230" s="36" t="s">
        <v>388</v>
      </c>
      <c r="H230" s="42"/>
    </row>
    <row r="231" spans="1:8" x14ac:dyDescent="0.25">
      <c r="A231" s="36">
        <v>227</v>
      </c>
      <c r="B231" s="36" t="s">
        <v>392</v>
      </c>
      <c r="C231" s="36" t="s">
        <v>61</v>
      </c>
      <c r="D231" s="36"/>
      <c r="F231" s="36" t="s">
        <v>58</v>
      </c>
      <c r="G231" s="36" t="s">
        <v>388</v>
      </c>
      <c r="H231" s="42"/>
    </row>
    <row r="232" spans="1:8" x14ac:dyDescent="0.25">
      <c r="A232" s="36">
        <v>228</v>
      </c>
      <c r="B232" s="36" t="s">
        <v>393</v>
      </c>
      <c r="C232" s="36" t="s">
        <v>61</v>
      </c>
      <c r="D232" s="36"/>
      <c r="F232" s="36" t="s">
        <v>58</v>
      </c>
      <c r="G232" s="36" t="s">
        <v>388</v>
      </c>
      <c r="H232" s="42"/>
    </row>
    <row r="233" spans="1:8" x14ac:dyDescent="0.25">
      <c r="A233" s="36">
        <v>229</v>
      </c>
      <c r="B233" s="36" t="s">
        <v>394</v>
      </c>
      <c r="C233" s="36" t="s">
        <v>61</v>
      </c>
      <c r="D233" s="36"/>
      <c r="F233" s="36" t="s">
        <v>58</v>
      </c>
      <c r="G233" s="36" t="s">
        <v>388</v>
      </c>
      <c r="H233" s="42"/>
    </row>
    <row r="234" spans="1:8" x14ac:dyDescent="0.25">
      <c r="A234" s="36">
        <v>230</v>
      </c>
      <c r="B234" s="36" t="s">
        <v>395</v>
      </c>
      <c r="C234" s="36" t="s">
        <v>61</v>
      </c>
      <c r="D234" s="36"/>
      <c r="F234" s="36" t="s">
        <v>58</v>
      </c>
      <c r="G234" s="36" t="s">
        <v>388</v>
      </c>
      <c r="H234" s="42"/>
    </row>
    <row r="235" spans="1:8" x14ac:dyDescent="0.25">
      <c r="A235" s="36">
        <v>231</v>
      </c>
      <c r="B235" s="36" t="s">
        <v>396</v>
      </c>
      <c r="C235" s="36" t="s">
        <v>61</v>
      </c>
      <c r="D235" s="36"/>
      <c r="F235" s="36" t="s">
        <v>58</v>
      </c>
      <c r="G235" s="36" t="s">
        <v>388</v>
      </c>
      <c r="H235" s="42"/>
    </row>
    <row r="236" spans="1:8" x14ac:dyDescent="0.25">
      <c r="A236" s="36">
        <v>232</v>
      </c>
      <c r="B236" s="36" t="s">
        <v>397</v>
      </c>
      <c r="C236" s="36" t="s">
        <v>61</v>
      </c>
      <c r="D236" s="36"/>
      <c r="F236" s="36" t="s">
        <v>58</v>
      </c>
      <c r="G236" s="36" t="s">
        <v>388</v>
      </c>
      <c r="H236" s="42"/>
    </row>
    <row r="237" spans="1:8" x14ac:dyDescent="0.25">
      <c r="A237" s="36">
        <v>233</v>
      </c>
      <c r="B237" s="36" t="s">
        <v>398</v>
      </c>
      <c r="C237" s="36" t="s">
        <v>61</v>
      </c>
      <c r="D237" s="36"/>
      <c r="F237" s="36" t="s">
        <v>58</v>
      </c>
      <c r="G237" s="36" t="s">
        <v>399</v>
      </c>
      <c r="H237" s="42"/>
    </row>
    <row r="238" spans="1:8" x14ac:dyDescent="0.25">
      <c r="A238" s="36">
        <v>234</v>
      </c>
      <c r="B238" s="36" t="s">
        <v>400</v>
      </c>
      <c r="C238" s="36" t="s">
        <v>66</v>
      </c>
      <c r="D238" s="36"/>
      <c r="F238" s="36" t="s">
        <v>58</v>
      </c>
      <c r="G238" s="36" t="s">
        <v>399</v>
      </c>
      <c r="H238" s="42"/>
    </row>
    <row r="239" spans="1:8" x14ac:dyDescent="0.25">
      <c r="A239" s="36">
        <v>235</v>
      </c>
      <c r="B239" s="36" t="s">
        <v>401</v>
      </c>
      <c r="C239" s="36" t="s">
        <v>66</v>
      </c>
      <c r="D239" s="36"/>
      <c r="F239" s="36" t="s">
        <v>58</v>
      </c>
      <c r="G239" s="36" t="s">
        <v>399</v>
      </c>
      <c r="H239" s="42"/>
    </row>
    <row r="240" spans="1:8" x14ac:dyDescent="0.25">
      <c r="A240" s="36">
        <v>236</v>
      </c>
      <c r="B240" s="36" t="s">
        <v>402</v>
      </c>
      <c r="C240" s="36" t="s">
        <v>66</v>
      </c>
      <c r="D240" s="36"/>
      <c r="F240" s="36" t="s">
        <v>58</v>
      </c>
      <c r="G240" s="36" t="s">
        <v>403</v>
      </c>
      <c r="H240" s="42"/>
    </row>
    <row r="241" spans="1:8" x14ac:dyDescent="0.25">
      <c r="A241" s="36">
        <v>237</v>
      </c>
      <c r="B241" s="36" t="s">
        <v>404</v>
      </c>
      <c r="C241" s="36" t="s">
        <v>146</v>
      </c>
      <c r="D241" s="36"/>
      <c r="F241" s="36" t="s">
        <v>58</v>
      </c>
      <c r="G241" s="36" t="s">
        <v>405</v>
      </c>
      <c r="H241" s="42"/>
    </row>
    <row r="242" spans="1:8" x14ac:dyDescent="0.25">
      <c r="A242" s="36">
        <v>238</v>
      </c>
      <c r="B242" s="36" t="s">
        <v>406</v>
      </c>
      <c r="C242" s="36" t="s">
        <v>146</v>
      </c>
      <c r="D242" s="36"/>
      <c r="F242" s="36" t="s">
        <v>58</v>
      </c>
      <c r="G242" s="36" t="s">
        <v>407</v>
      </c>
      <c r="H242" s="42"/>
    </row>
    <row r="243" spans="1:8" x14ac:dyDescent="0.25">
      <c r="A243" s="36">
        <v>239</v>
      </c>
      <c r="B243" s="36" t="s">
        <v>408</v>
      </c>
      <c r="C243" s="36" t="s">
        <v>57</v>
      </c>
      <c r="D243" s="36"/>
      <c r="F243" s="36" t="s">
        <v>58</v>
      </c>
      <c r="G243" s="36" t="s">
        <v>409</v>
      </c>
      <c r="H243" s="42"/>
    </row>
    <row r="244" spans="1:8" x14ac:dyDescent="0.25">
      <c r="A244" s="36">
        <v>240</v>
      </c>
      <c r="B244" s="36" t="s">
        <v>410</v>
      </c>
      <c r="C244" s="36" t="s">
        <v>61</v>
      </c>
      <c r="D244" s="36"/>
      <c r="F244" s="36" t="s">
        <v>58</v>
      </c>
      <c r="G244" s="36" t="s">
        <v>411</v>
      </c>
      <c r="H244" s="42"/>
    </row>
    <row r="245" spans="1:8" x14ac:dyDescent="0.25">
      <c r="A245" s="36">
        <v>241</v>
      </c>
      <c r="B245" s="36" t="s">
        <v>412</v>
      </c>
      <c r="C245" s="36" t="s">
        <v>61</v>
      </c>
      <c r="D245" s="36"/>
      <c r="F245" s="36" t="s">
        <v>58</v>
      </c>
      <c r="G245" s="36" t="s">
        <v>411</v>
      </c>
      <c r="H245" s="42"/>
    </row>
    <row r="246" spans="1:8" x14ac:dyDescent="0.25">
      <c r="A246" s="36">
        <v>242</v>
      </c>
      <c r="B246" s="36" t="s">
        <v>413</v>
      </c>
      <c r="C246" s="36" t="s">
        <v>61</v>
      </c>
      <c r="D246" s="36"/>
      <c r="F246" s="36" t="s">
        <v>58</v>
      </c>
      <c r="G246" s="36" t="s">
        <v>411</v>
      </c>
      <c r="H246" s="42"/>
    </row>
    <row r="247" spans="1:8" x14ac:dyDescent="0.25">
      <c r="A247" s="36">
        <v>243</v>
      </c>
      <c r="B247" s="36" t="s">
        <v>414</v>
      </c>
      <c r="C247" s="36" t="s">
        <v>57</v>
      </c>
      <c r="D247" s="36"/>
      <c r="F247" s="36" t="s">
        <v>58</v>
      </c>
      <c r="G247" s="36" t="s">
        <v>409</v>
      </c>
      <c r="H247" s="42"/>
    </row>
    <row r="248" spans="1:8" x14ac:dyDescent="0.25">
      <c r="A248" s="36">
        <v>244</v>
      </c>
      <c r="B248" s="36" t="s">
        <v>415</v>
      </c>
      <c r="C248" s="36" t="s">
        <v>61</v>
      </c>
      <c r="D248" s="36"/>
      <c r="F248" s="36" t="s">
        <v>58</v>
      </c>
      <c r="G248" s="36" t="s">
        <v>416</v>
      </c>
      <c r="H248" s="42"/>
    </row>
    <row r="249" spans="1:8" x14ac:dyDescent="0.25">
      <c r="A249" s="36">
        <v>245</v>
      </c>
      <c r="B249" s="36" t="s">
        <v>417</v>
      </c>
      <c r="C249" s="36" t="s">
        <v>61</v>
      </c>
      <c r="D249" s="36"/>
      <c r="F249" s="36" t="s">
        <v>58</v>
      </c>
      <c r="G249" s="36" t="s">
        <v>418</v>
      </c>
      <c r="H249" s="42"/>
    </row>
    <row r="250" spans="1:8" x14ac:dyDescent="0.25">
      <c r="A250" s="36">
        <v>246</v>
      </c>
      <c r="B250" s="36" t="s">
        <v>419</v>
      </c>
      <c r="C250" s="36" t="s">
        <v>61</v>
      </c>
      <c r="D250" s="36"/>
      <c r="F250" s="36" t="s">
        <v>58</v>
      </c>
      <c r="G250" s="36" t="s">
        <v>418</v>
      </c>
      <c r="H250" s="42"/>
    </row>
    <row r="251" spans="1:8" x14ac:dyDescent="0.25">
      <c r="A251" s="36">
        <v>247</v>
      </c>
      <c r="B251" s="36" t="s">
        <v>420</v>
      </c>
      <c r="C251" s="36" t="s">
        <v>61</v>
      </c>
      <c r="D251" s="36"/>
      <c r="F251" s="36" t="s">
        <v>58</v>
      </c>
      <c r="G251" s="36" t="s">
        <v>418</v>
      </c>
      <c r="H251" s="42"/>
    </row>
    <row r="252" spans="1:8" x14ac:dyDescent="0.25">
      <c r="A252" s="36">
        <v>248</v>
      </c>
      <c r="B252" s="36" t="s">
        <v>421</v>
      </c>
      <c r="C252" s="36" t="s">
        <v>61</v>
      </c>
      <c r="D252" s="36"/>
      <c r="F252" s="36" t="s">
        <v>58</v>
      </c>
      <c r="G252" s="36" t="s">
        <v>418</v>
      </c>
      <c r="H252" s="42"/>
    </row>
    <row r="253" spans="1:8" x14ac:dyDescent="0.25">
      <c r="A253" s="36">
        <v>249</v>
      </c>
      <c r="B253" s="36" t="s">
        <v>422</v>
      </c>
      <c r="C253" s="36" t="s">
        <v>61</v>
      </c>
      <c r="D253" s="36"/>
      <c r="F253" s="36" t="s">
        <v>58</v>
      </c>
      <c r="G253" s="36" t="s">
        <v>418</v>
      </c>
      <c r="H253" s="42"/>
    </row>
    <row r="254" spans="1:8" x14ac:dyDescent="0.25">
      <c r="A254" s="36">
        <v>250</v>
      </c>
      <c r="B254" s="36" t="s">
        <v>423</v>
      </c>
      <c r="C254" s="36" t="s">
        <v>61</v>
      </c>
      <c r="D254" s="36"/>
      <c r="F254" s="36" t="s">
        <v>58</v>
      </c>
      <c r="G254" s="36" t="s">
        <v>424</v>
      </c>
      <c r="H254" s="42"/>
    </row>
    <row r="255" spans="1:8" x14ac:dyDescent="0.25">
      <c r="A255" s="36">
        <v>251</v>
      </c>
      <c r="B255" s="36" t="s">
        <v>425</v>
      </c>
      <c r="C255" s="36" t="s">
        <v>66</v>
      </c>
      <c r="D255" s="36"/>
      <c r="F255" s="36" t="s">
        <v>58</v>
      </c>
      <c r="G255" s="36" t="s">
        <v>426</v>
      </c>
      <c r="H255" s="42"/>
    </row>
    <row r="256" spans="1:8" x14ac:dyDescent="0.25">
      <c r="A256" s="36">
        <v>252</v>
      </c>
      <c r="B256" s="36" t="s">
        <v>427</v>
      </c>
      <c r="C256" s="36" t="s">
        <v>57</v>
      </c>
      <c r="D256" s="36"/>
      <c r="F256" s="36" t="s">
        <v>58</v>
      </c>
      <c r="G256" s="36" t="s">
        <v>428</v>
      </c>
    </row>
    <row r="257" spans="1:7" x14ac:dyDescent="0.25">
      <c r="A257" s="36">
        <v>253</v>
      </c>
      <c r="B257" s="36" t="s">
        <v>429</v>
      </c>
      <c r="C257" s="36" t="s">
        <v>61</v>
      </c>
      <c r="D257" s="36"/>
      <c r="F257" s="36" t="s">
        <v>58</v>
      </c>
      <c r="G257" s="36" t="s">
        <v>418</v>
      </c>
    </row>
    <row r="258" spans="1:7" x14ac:dyDescent="0.25">
      <c r="A258" s="36">
        <v>254</v>
      </c>
      <c r="B258" s="36" t="s">
        <v>430</v>
      </c>
      <c r="C258" s="36" t="s">
        <v>61</v>
      </c>
      <c r="D258" s="36"/>
      <c r="F258" s="36" t="s">
        <v>58</v>
      </c>
      <c r="G258" s="36" t="s">
        <v>418</v>
      </c>
    </row>
    <row r="259" spans="1:7" x14ac:dyDescent="0.25">
      <c r="A259" s="36">
        <v>255</v>
      </c>
      <c r="B259" s="36" t="s">
        <v>431</v>
      </c>
      <c r="C259" s="36" t="s">
        <v>61</v>
      </c>
      <c r="D259" s="36"/>
      <c r="F259" s="36" t="s">
        <v>58</v>
      </c>
      <c r="G259" s="36" t="s">
        <v>418</v>
      </c>
    </row>
    <row r="260" spans="1:7" x14ac:dyDescent="0.25">
      <c r="A260" s="36">
        <v>256</v>
      </c>
      <c r="B260" s="36" t="s">
        <v>432</v>
      </c>
      <c r="C260" s="36" t="s">
        <v>61</v>
      </c>
      <c r="D260" s="36"/>
      <c r="F260" s="36" t="s">
        <v>58</v>
      </c>
      <c r="G260" s="36" t="s">
        <v>418</v>
      </c>
    </row>
    <row r="261" spans="1:7" x14ac:dyDescent="0.25">
      <c r="A261" s="36">
        <v>257</v>
      </c>
      <c r="B261" s="36" t="s">
        <v>433</v>
      </c>
      <c r="C261" s="36" t="s">
        <v>61</v>
      </c>
      <c r="D261" s="36"/>
      <c r="F261" s="36" t="s">
        <v>58</v>
      </c>
      <c r="G261" s="36" t="s">
        <v>418</v>
      </c>
    </row>
    <row r="262" spans="1:7" x14ac:dyDescent="0.25">
      <c r="A262" s="36">
        <v>258</v>
      </c>
      <c r="B262" s="36" t="s">
        <v>434</v>
      </c>
      <c r="C262" s="36" t="s">
        <v>61</v>
      </c>
      <c r="D262" s="36"/>
      <c r="F262" s="36" t="s">
        <v>58</v>
      </c>
      <c r="G262" s="36" t="s">
        <v>418</v>
      </c>
    </row>
    <row r="263" spans="1:7" x14ac:dyDescent="0.25">
      <c r="A263" s="36">
        <v>259</v>
      </c>
      <c r="B263" s="36" t="s">
        <v>435</v>
      </c>
      <c r="C263" s="36" t="s">
        <v>61</v>
      </c>
      <c r="D263" s="36"/>
      <c r="F263" s="36" t="s">
        <v>58</v>
      </c>
      <c r="G263" s="36" t="s">
        <v>418</v>
      </c>
    </row>
    <row r="264" spans="1:7" x14ac:dyDescent="0.25">
      <c r="A264" s="36">
        <v>260</v>
      </c>
      <c r="B264" s="36" t="s">
        <v>436</v>
      </c>
      <c r="C264" s="36" t="s">
        <v>61</v>
      </c>
      <c r="D264" s="36"/>
      <c r="F264" s="36" t="s">
        <v>58</v>
      </c>
      <c r="G264" s="36" t="s">
        <v>418</v>
      </c>
    </row>
    <row r="265" spans="1:7" x14ac:dyDescent="0.25">
      <c r="A265" s="36">
        <v>261</v>
      </c>
      <c r="B265" s="36" t="s">
        <v>437</v>
      </c>
      <c r="C265" s="36" t="s">
        <v>61</v>
      </c>
      <c r="D265" s="36"/>
      <c r="F265" s="36" t="s">
        <v>58</v>
      </c>
      <c r="G265" s="36" t="s">
        <v>418</v>
      </c>
    </row>
    <row r="266" spans="1:7" x14ac:dyDescent="0.25">
      <c r="A266" s="36">
        <v>262</v>
      </c>
      <c r="B266" s="36" t="s">
        <v>438</v>
      </c>
      <c r="C266" s="36" t="s">
        <v>61</v>
      </c>
      <c r="D266" s="36"/>
      <c r="F266" s="36" t="s">
        <v>58</v>
      </c>
      <c r="G266" s="36" t="s">
        <v>418</v>
      </c>
    </row>
    <row r="267" spans="1:7" x14ac:dyDescent="0.25">
      <c r="A267" s="36">
        <v>263</v>
      </c>
      <c r="B267" s="36" t="s">
        <v>439</v>
      </c>
      <c r="C267" s="36" t="s">
        <v>61</v>
      </c>
      <c r="D267" s="36"/>
      <c r="F267" s="36" t="s">
        <v>58</v>
      </c>
      <c r="G267" s="36" t="s">
        <v>440</v>
      </c>
    </row>
    <row r="268" spans="1:7" x14ac:dyDescent="0.25">
      <c r="A268" s="36">
        <v>264</v>
      </c>
      <c r="B268" s="36" t="s">
        <v>441</v>
      </c>
      <c r="C268" s="36" t="s">
        <v>66</v>
      </c>
      <c r="D268" s="36"/>
      <c r="F268" s="36" t="s">
        <v>58</v>
      </c>
      <c r="G268" s="36" t="s">
        <v>440</v>
      </c>
    </row>
    <row r="269" spans="1:7" x14ac:dyDescent="0.25">
      <c r="A269" s="36">
        <v>265</v>
      </c>
      <c r="B269" s="36" t="s">
        <v>442</v>
      </c>
      <c r="C269" s="36" t="s">
        <v>66</v>
      </c>
      <c r="D269" s="36"/>
      <c r="F269" s="36" t="s">
        <v>58</v>
      </c>
      <c r="G269" s="36" t="s">
        <v>440</v>
      </c>
    </row>
    <row r="270" spans="1:7" x14ac:dyDescent="0.25">
      <c r="A270" s="36">
        <v>266</v>
      </c>
      <c r="B270" s="36" t="s">
        <v>443</v>
      </c>
      <c r="C270" s="36" t="s">
        <v>66</v>
      </c>
      <c r="D270" s="36"/>
      <c r="F270" s="36" t="s">
        <v>58</v>
      </c>
      <c r="G270" s="36" t="s">
        <v>444</v>
      </c>
    </row>
    <row r="271" spans="1:7" x14ac:dyDescent="0.25">
      <c r="A271" s="36">
        <v>267</v>
      </c>
      <c r="B271" s="36" t="s">
        <v>445</v>
      </c>
      <c r="C271" s="36" t="s">
        <v>146</v>
      </c>
      <c r="D271" s="36"/>
      <c r="F271" s="36" t="s">
        <v>58</v>
      </c>
      <c r="G271" s="36" t="s">
        <v>446</v>
      </c>
    </row>
    <row r="272" spans="1:7" x14ac:dyDescent="0.25">
      <c r="A272" s="36">
        <v>268</v>
      </c>
      <c r="B272" s="36" t="s">
        <v>447</v>
      </c>
      <c r="C272" s="36" t="s">
        <v>146</v>
      </c>
      <c r="D272" s="36"/>
      <c r="F272" s="36" t="s">
        <v>58</v>
      </c>
      <c r="G272" s="36" t="s">
        <v>448</v>
      </c>
    </row>
    <row r="273" spans="1:7" x14ac:dyDescent="0.25">
      <c r="A273" s="36">
        <v>269</v>
      </c>
      <c r="B273" s="36" t="s">
        <v>449</v>
      </c>
      <c r="C273" s="36" t="s">
        <v>57</v>
      </c>
      <c r="D273" s="36"/>
      <c r="F273" s="36" t="s">
        <v>58</v>
      </c>
      <c r="G273" s="36" t="s">
        <v>450</v>
      </c>
    </row>
    <row r="274" spans="1:7" x14ac:dyDescent="0.25">
      <c r="A274" s="36">
        <v>270</v>
      </c>
      <c r="B274" s="36" t="s">
        <v>451</v>
      </c>
      <c r="C274" s="36" t="s">
        <v>61</v>
      </c>
      <c r="D274" s="36"/>
      <c r="F274" s="36" t="s">
        <v>58</v>
      </c>
      <c r="G274" s="36" t="s">
        <v>452</v>
      </c>
    </row>
    <row r="275" spans="1:7" x14ac:dyDescent="0.25">
      <c r="A275" s="36">
        <v>271</v>
      </c>
      <c r="B275" s="36" t="s">
        <v>453</v>
      </c>
      <c r="C275" s="36" t="s">
        <v>61</v>
      </c>
      <c r="D275" s="36"/>
      <c r="F275" s="36" t="s">
        <v>58</v>
      </c>
      <c r="G275" s="36" t="s">
        <v>452</v>
      </c>
    </row>
    <row r="276" spans="1:7" x14ac:dyDescent="0.25">
      <c r="A276" s="36">
        <v>272</v>
      </c>
      <c r="B276" s="36" t="s">
        <v>454</v>
      </c>
      <c r="C276" s="36" t="s">
        <v>61</v>
      </c>
      <c r="D276" s="36"/>
      <c r="F276" s="36" t="s">
        <v>58</v>
      </c>
      <c r="G276" s="36" t="s">
        <v>452</v>
      </c>
    </row>
    <row r="277" spans="1:7" x14ac:dyDescent="0.25">
      <c r="A277" s="36">
        <v>273</v>
      </c>
      <c r="B277" s="36" t="s">
        <v>455</v>
      </c>
      <c r="C277" s="36" t="s">
        <v>57</v>
      </c>
      <c r="D277" s="36"/>
      <c r="F277" s="36" t="s">
        <v>58</v>
      </c>
      <c r="G277" s="36" t="s">
        <v>450</v>
      </c>
    </row>
    <row r="278" spans="1:7" x14ac:dyDescent="0.25">
      <c r="A278" s="36">
        <v>274</v>
      </c>
      <c r="B278" s="36" t="s">
        <v>456</v>
      </c>
      <c r="C278" s="36" t="s">
        <v>61</v>
      </c>
      <c r="D278" s="36"/>
      <c r="F278" s="36" t="s">
        <v>58</v>
      </c>
      <c r="G278" s="36" t="s">
        <v>457</v>
      </c>
    </row>
    <row r="279" spans="1:7" x14ac:dyDescent="0.25">
      <c r="A279" s="36">
        <v>275</v>
      </c>
      <c r="B279" s="36" t="s">
        <v>458</v>
      </c>
      <c r="C279" s="36" t="s">
        <v>61</v>
      </c>
      <c r="D279" s="36"/>
      <c r="F279" s="36" t="s">
        <v>58</v>
      </c>
      <c r="G279" s="36" t="s">
        <v>457</v>
      </c>
    </row>
    <row r="280" spans="1:7" x14ac:dyDescent="0.25">
      <c r="A280" s="36">
        <v>276</v>
      </c>
      <c r="B280" s="36" t="s">
        <v>459</v>
      </c>
      <c r="C280" s="36" t="s">
        <v>61</v>
      </c>
      <c r="D280" s="36"/>
      <c r="F280" s="36" t="s">
        <v>58</v>
      </c>
      <c r="G280" s="36" t="s">
        <v>457</v>
      </c>
    </row>
    <row r="281" spans="1:7" x14ac:dyDescent="0.25">
      <c r="A281" s="36">
        <v>277</v>
      </c>
      <c r="B281" s="36" t="s">
        <v>460</v>
      </c>
      <c r="C281" s="36" t="s">
        <v>61</v>
      </c>
      <c r="D281" s="36"/>
      <c r="F281" s="36" t="s">
        <v>58</v>
      </c>
      <c r="G281" s="36" t="s">
        <v>461</v>
      </c>
    </row>
    <row r="282" spans="1:7" x14ac:dyDescent="0.25">
      <c r="A282" s="36">
        <v>278</v>
      </c>
      <c r="B282" s="36" t="s">
        <v>462</v>
      </c>
      <c r="C282" s="36" t="s">
        <v>61</v>
      </c>
      <c r="D282" s="36"/>
      <c r="F282" s="36" t="s">
        <v>58</v>
      </c>
      <c r="G282" s="36" t="s">
        <v>457</v>
      </c>
    </row>
    <row r="283" spans="1:7" x14ac:dyDescent="0.25">
      <c r="A283" s="36">
        <v>279</v>
      </c>
      <c r="B283" s="36" t="s">
        <v>463</v>
      </c>
      <c r="C283" s="36" t="s">
        <v>61</v>
      </c>
      <c r="D283" s="36"/>
      <c r="F283" s="36" t="s">
        <v>58</v>
      </c>
      <c r="G283" s="36" t="s">
        <v>457</v>
      </c>
    </row>
    <row r="284" spans="1:7" x14ac:dyDescent="0.25">
      <c r="A284" s="36">
        <v>280</v>
      </c>
      <c r="B284" s="36" t="s">
        <v>464</v>
      </c>
      <c r="C284" s="36" t="s">
        <v>61</v>
      </c>
      <c r="D284" s="36"/>
      <c r="F284" s="36" t="s">
        <v>58</v>
      </c>
      <c r="G284" s="36" t="s">
        <v>457</v>
      </c>
    </row>
    <row r="285" spans="1:7" x14ac:dyDescent="0.25">
      <c r="A285" s="36">
        <v>281</v>
      </c>
      <c r="B285" s="36" t="s">
        <v>465</v>
      </c>
      <c r="C285" s="36" t="s">
        <v>61</v>
      </c>
      <c r="D285" s="36"/>
      <c r="F285" s="36" t="s">
        <v>58</v>
      </c>
      <c r="G285" s="36" t="s">
        <v>457</v>
      </c>
    </row>
    <row r="286" spans="1:7" x14ac:dyDescent="0.25">
      <c r="A286" s="36">
        <v>282</v>
      </c>
      <c r="B286" s="36" t="s">
        <v>466</v>
      </c>
      <c r="C286" s="36" t="s">
        <v>61</v>
      </c>
      <c r="D286" s="36"/>
      <c r="F286" s="36" t="s">
        <v>58</v>
      </c>
      <c r="G286" s="36" t="s">
        <v>457</v>
      </c>
    </row>
    <row r="287" spans="1:7" x14ac:dyDescent="0.25">
      <c r="A287" s="36">
        <v>283</v>
      </c>
      <c r="B287" s="36" t="s">
        <v>467</v>
      </c>
      <c r="C287" s="36" t="s">
        <v>61</v>
      </c>
      <c r="D287" s="36"/>
      <c r="F287" s="36" t="s">
        <v>58</v>
      </c>
      <c r="G287" s="36" t="s">
        <v>457</v>
      </c>
    </row>
    <row r="288" spans="1:7" x14ac:dyDescent="0.25">
      <c r="A288" s="36">
        <v>284</v>
      </c>
      <c r="B288" s="36" t="s">
        <v>468</v>
      </c>
      <c r="C288" s="36" t="s">
        <v>61</v>
      </c>
      <c r="D288" s="36"/>
      <c r="F288" s="36" t="s">
        <v>58</v>
      </c>
      <c r="G288" s="36" t="s">
        <v>457</v>
      </c>
    </row>
    <row r="289" spans="1:7" x14ac:dyDescent="0.25">
      <c r="A289" s="36">
        <v>285</v>
      </c>
      <c r="B289" s="36" t="s">
        <v>469</v>
      </c>
      <c r="C289" s="36" t="s">
        <v>61</v>
      </c>
      <c r="D289" s="36"/>
      <c r="F289" s="36" t="s">
        <v>58</v>
      </c>
      <c r="G289" s="36" t="s">
        <v>457</v>
      </c>
    </row>
    <row r="290" spans="1:7" x14ac:dyDescent="0.25">
      <c r="A290" s="36">
        <v>286</v>
      </c>
      <c r="B290" s="36" t="s">
        <v>470</v>
      </c>
      <c r="C290" s="36" t="s">
        <v>61</v>
      </c>
      <c r="D290" s="36"/>
      <c r="F290" s="36" t="s">
        <v>58</v>
      </c>
      <c r="G290" s="36" t="s">
        <v>457</v>
      </c>
    </row>
    <row r="291" spans="1:7" x14ac:dyDescent="0.25">
      <c r="A291" s="36">
        <v>287</v>
      </c>
      <c r="B291" s="36" t="s">
        <v>471</v>
      </c>
      <c r="C291" s="36" t="s">
        <v>61</v>
      </c>
      <c r="D291" s="36"/>
      <c r="F291" s="36" t="s">
        <v>58</v>
      </c>
      <c r="G291" s="36" t="s">
        <v>472</v>
      </c>
    </row>
    <row r="292" spans="1:7" x14ac:dyDescent="0.25">
      <c r="A292" s="36">
        <v>288</v>
      </c>
      <c r="B292" s="36" t="s">
        <v>473</v>
      </c>
      <c r="C292" s="36" t="s">
        <v>66</v>
      </c>
      <c r="D292" s="36"/>
      <c r="F292" s="36" t="s">
        <v>58</v>
      </c>
      <c r="G292" s="36" t="s">
        <v>472</v>
      </c>
    </row>
    <row r="293" spans="1:7" x14ac:dyDescent="0.25">
      <c r="A293" s="36">
        <v>289</v>
      </c>
      <c r="B293" s="36" t="s">
        <v>474</v>
      </c>
      <c r="C293" s="36" t="s">
        <v>66</v>
      </c>
      <c r="D293" s="36"/>
      <c r="F293" s="36" t="s">
        <v>58</v>
      </c>
      <c r="G293" s="36" t="s">
        <v>475</v>
      </c>
    </row>
    <row r="294" spans="1:7" x14ac:dyDescent="0.25">
      <c r="A294" s="36">
        <v>290</v>
      </c>
      <c r="B294" s="36" t="s">
        <v>476</v>
      </c>
      <c r="C294" s="36" t="s">
        <v>146</v>
      </c>
      <c r="D294" s="36"/>
      <c r="F294" s="36" t="s">
        <v>58</v>
      </c>
      <c r="G294" s="36" t="s">
        <v>477</v>
      </c>
    </row>
    <row r="295" spans="1:7" x14ac:dyDescent="0.25">
      <c r="A295" s="36">
        <v>291</v>
      </c>
      <c r="B295" s="36" t="s">
        <v>478</v>
      </c>
      <c r="C295" s="36" t="s">
        <v>146</v>
      </c>
      <c r="D295" s="36"/>
      <c r="F295" s="36" t="s">
        <v>58</v>
      </c>
      <c r="G295" s="36" t="s">
        <v>479</v>
      </c>
    </row>
    <row r="296" spans="1:7" x14ac:dyDescent="0.25">
      <c r="A296" s="36">
        <v>292</v>
      </c>
      <c r="B296" s="36" t="s">
        <v>480</v>
      </c>
      <c r="C296" s="36" t="s">
        <v>57</v>
      </c>
      <c r="D296" s="36"/>
      <c r="F296" s="36" t="s">
        <v>58</v>
      </c>
      <c r="G296" s="36" t="s">
        <v>481</v>
      </c>
    </row>
    <row r="297" spans="1:7" x14ac:dyDescent="0.25">
      <c r="A297" s="36">
        <v>293</v>
      </c>
      <c r="B297" s="36" t="s">
        <v>482</v>
      </c>
      <c r="C297" s="36" t="s">
        <v>61</v>
      </c>
      <c r="D297" s="36"/>
      <c r="F297" s="36" t="s">
        <v>58</v>
      </c>
      <c r="G297" s="36" t="s">
        <v>483</v>
      </c>
    </row>
    <row r="298" spans="1:7" x14ac:dyDescent="0.25">
      <c r="A298" s="36">
        <v>294</v>
      </c>
      <c r="B298" s="36" t="s">
        <v>484</v>
      </c>
      <c r="C298" s="36" t="s">
        <v>61</v>
      </c>
      <c r="D298" s="36"/>
      <c r="F298" s="36" t="s">
        <v>58</v>
      </c>
      <c r="G298" s="36" t="s">
        <v>483</v>
      </c>
    </row>
    <row r="299" spans="1:7" x14ac:dyDescent="0.25">
      <c r="A299" s="36">
        <v>295</v>
      </c>
      <c r="B299" s="36" t="s">
        <v>485</v>
      </c>
      <c r="C299" s="36" t="s">
        <v>61</v>
      </c>
      <c r="D299" s="36"/>
      <c r="F299" s="36" t="s">
        <v>58</v>
      </c>
      <c r="G299" s="36" t="s">
        <v>483</v>
      </c>
    </row>
    <row r="300" spans="1:7" x14ac:dyDescent="0.25">
      <c r="A300" s="36">
        <v>296</v>
      </c>
      <c r="B300" s="36" t="s">
        <v>486</v>
      </c>
      <c r="C300" s="36" t="s">
        <v>57</v>
      </c>
      <c r="D300" s="36"/>
      <c r="F300" s="36" t="s">
        <v>58</v>
      </c>
      <c r="G300" s="36" t="s">
        <v>481</v>
      </c>
    </row>
    <row r="301" spans="1:7" x14ac:dyDescent="0.25">
      <c r="A301" s="36">
        <v>297</v>
      </c>
      <c r="B301" s="36" t="s">
        <v>487</v>
      </c>
      <c r="C301" s="36" t="s">
        <v>61</v>
      </c>
      <c r="D301" s="36"/>
      <c r="F301" s="36" t="s">
        <v>58</v>
      </c>
      <c r="G301" s="36" t="s">
        <v>488</v>
      </c>
    </row>
    <row r="302" spans="1:7" x14ac:dyDescent="0.25">
      <c r="A302" s="36">
        <v>298</v>
      </c>
      <c r="B302" s="36" t="s">
        <v>489</v>
      </c>
      <c r="C302" s="36" t="s">
        <v>61</v>
      </c>
      <c r="D302" s="36"/>
      <c r="F302" s="36" t="s">
        <v>58</v>
      </c>
      <c r="G302" s="36" t="s">
        <v>488</v>
      </c>
    </row>
    <row r="303" spans="1:7" x14ac:dyDescent="0.25">
      <c r="A303" s="36">
        <v>299</v>
      </c>
      <c r="B303" s="36" t="s">
        <v>490</v>
      </c>
      <c r="C303" s="36" t="s">
        <v>61</v>
      </c>
      <c r="D303" s="36"/>
      <c r="F303" s="36" t="s">
        <v>58</v>
      </c>
      <c r="G303" s="36" t="s">
        <v>488</v>
      </c>
    </row>
    <row r="304" spans="1:7" x14ac:dyDescent="0.25">
      <c r="A304" s="36">
        <v>300</v>
      </c>
      <c r="B304" s="36" t="s">
        <v>491</v>
      </c>
      <c r="C304" s="36" t="s">
        <v>61</v>
      </c>
      <c r="D304" s="36"/>
      <c r="F304" s="36" t="s">
        <v>58</v>
      </c>
      <c r="G304" s="36" t="s">
        <v>488</v>
      </c>
    </row>
    <row r="305" spans="1:7" x14ac:dyDescent="0.25">
      <c r="A305" s="36">
        <v>301</v>
      </c>
      <c r="B305" s="36" t="s">
        <v>492</v>
      </c>
      <c r="C305" s="36" t="s">
        <v>61</v>
      </c>
      <c r="D305" s="36"/>
      <c r="F305" s="36" t="s">
        <v>58</v>
      </c>
      <c r="G305" s="36" t="s">
        <v>488</v>
      </c>
    </row>
    <row r="306" spans="1:7" x14ac:dyDescent="0.25">
      <c r="A306" s="36">
        <v>302</v>
      </c>
      <c r="B306" s="36" t="s">
        <v>493</v>
      </c>
      <c r="C306" s="36" t="s">
        <v>61</v>
      </c>
      <c r="D306" s="36"/>
      <c r="F306" s="36" t="s">
        <v>58</v>
      </c>
      <c r="G306" s="36" t="s">
        <v>494</v>
      </c>
    </row>
    <row r="307" spans="1:7" x14ac:dyDescent="0.25">
      <c r="A307" s="36">
        <v>303</v>
      </c>
      <c r="B307" s="36" t="s">
        <v>495</v>
      </c>
      <c r="C307" s="36" t="s">
        <v>66</v>
      </c>
      <c r="D307" s="36"/>
      <c r="F307" s="36" t="s">
        <v>58</v>
      </c>
      <c r="G307" s="36" t="s">
        <v>496</v>
      </c>
    </row>
    <row r="308" spans="1:7" x14ac:dyDescent="0.25">
      <c r="A308" s="36">
        <v>304</v>
      </c>
      <c r="B308" s="36" t="s">
        <v>497</v>
      </c>
      <c r="C308" s="36" t="s">
        <v>57</v>
      </c>
      <c r="D308" s="36"/>
      <c r="F308" s="36" t="s">
        <v>58</v>
      </c>
      <c r="G308" s="36" t="s">
        <v>498</v>
      </c>
    </row>
    <row r="309" spans="1:7" x14ac:dyDescent="0.25">
      <c r="A309" s="36">
        <v>305</v>
      </c>
      <c r="B309" s="36" t="s">
        <v>499</v>
      </c>
      <c r="C309" s="36" t="s">
        <v>61</v>
      </c>
      <c r="D309" s="36"/>
      <c r="F309" s="36" t="s">
        <v>58</v>
      </c>
      <c r="G309" s="36" t="s">
        <v>488</v>
      </c>
    </row>
    <row r="310" spans="1:7" x14ac:dyDescent="0.25">
      <c r="A310" s="36">
        <v>306</v>
      </c>
      <c r="B310" s="36" t="s">
        <v>500</v>
      </c>
      <c r="C310" s="36" t="s">
        <v>61</v>
      </c>
      <c r="D310" s="36"/>
      <c r="F310" s="36" t="s">
        <v>58</v>
      </c>
      <c r="G310" s="36" t="s">
        <v>488</v>
      </c>
    </row>
    <row r="311" spans="1:7" x14ac:dyDescent="0.25">
      <c r="A311" s="36">
        <v>307</v>
      </c>
      <c r="B311" s="36" t="s">
        <v>501</v>
      </c>
      <c r="C311" s="36" t="s">
        <v>61</v>
      </c>
      <c r="D311" s="36"/>
      <c r="F311" s="36" t="s">
        <v>58</v>
      </c>
      <c r="G311" s="36" t="s">
        <v>488</v>
      </c>
    </row>
    <row r="312" spans="1:7" x14ac:dyDescent="0.25">
      <c r="A312" s="36">
        <v>308</v>
      </c>
      <c r="B312" s="36" t="s">
        <v>502</v>
      </c>
      <c r="C312" s="36" t="s">
        <v>61</v>
      </c>
      <c r="D312" s="36"/>
      <c r="F312" s="36" t="s">
        <v>58</v>
      </c>
      <c r="G312" s="36" t="s">
        <v>488</v>
      </c>
    </row>
    <row r="313" spans="1:7" x14ac:dyDescent="0.25">
      <c r="A313" s="36">
        <v>309</v>
      </c>
      <c r="B313" s="36" t="s">
        <v>503</v>
      </c>
      <c r="C313" s="36" t="s">
        <v>61</v>
      </c>
      <c r="D313" s="36"/>
      <c r="F313" s="36" t="s">
        <v>58</v>
      </c>
      <c r="G313" s="36" t="s">
        <v>488</v>
      </c>
    </row>
    <row r="314" spans="1:7" x14ac:dyDescent="0.25">
      <c r="A314" s="36">
        <v>310</v>
      </c>
      <c r="B314" s="36" t="s">
        <v>504</v>
      </c>
      <c r="C314" s="36" t="s">
        <v>61</v>
      </c>
      <c r="D314" s="36"/>
      <c r="F314" s="36" t="s">
        <v>58</v>
      </c>
      <c r="G314" s="36" t="s">
        <v>488</v>
      </c>
    </row>
    <row r="315" spans="1:7" x14ac:dyDescent="0.25">
      <c r="A315" s="36">
        <v>311</v>
      </c>
      <c r="B315" s="36" t="s">
        <v>505</v>
      </c>
      <c r="C315" s="36" t="s">
        <v>61</v>
      </c>
      <c r="D315" s="36"/>
      <c r="F315" s="36" t="s">
        <v>58</v>
      </c>
      <c r="G315" s="36" t="s">
        <v>488</v>
      </c>
    </row>
    <row r="316" spans="1:7" x14ac:dyDescent="0.25">
      <c r="A316" s="36">
        <v>312</v>
      </c>
      <c r="B316" s="36" t="s">
        <v>506</v>
      </c>
      <c r="C316" s="36" t="s">
        <v>61</v>
      </c>
      <c r="D316" s="36"/>
      <c r="F316" s="36" t="s">
        <v>58</v>
      </c>
      <c r="G316" s="36" t="s">
        <v>488</v>
      </c>
    </row>
    <row r="317" spans="1:7" x14ac:dyDescent="0.25">
      <c r="A317" s="36">
        <v>313</v>
      </c>
      <c r="B317" s="36" t="s">
        <v>507</v>
      </c>
      <c r="C317" s="36" t="s">
        <v>61</v>
      </c>
      <c r="D317" s="36"/>
      <c r="F317" s="36" t="s">
        <v>58</v>
      </c>
      <c r="G317" s="36" t="s">
        <v>488</v>
      </c>
    </row>
    <row r="318" spans="1:7" x14ac:dyDescent="0.25">
      <c r="A318" s="36">
        <v>314</v>
      </c>
      <c r="B318" s="36" t="s">
        <v>508</v>
      </c>
      <c r="C318" s="36" t="s">
        <v>61</v>
      </c>
      <c r="D318" s="36"/>
      <c r="F318" s="36" t="s">
        <v>58</v>
      </c>
      <c r="G318" s="36" t="s">
        <v>488</v>
      </c>
    </row>
    <row r="319" spans="1:7" x14ac:dyDescent="0.25">
      <c r="A319" s="36">
        <v>315</v>
      </c>
      <c r="B319" s="36" t="s">
        <v>509</v>
      </c>
      <c r="C319" s="36" t="s">
        <v>61</v>
      </c>
      <c r="D319" s="36"/>
      <c r="F319" s="36" t="s">
        <v>58</v>
      </c>
      <c r="G319" s="36" t="s">
        <v>488</v>
      </c>
    </row>
    <row r="320" spans="1:7" x14ac:dyDescent="0.25">
      <c r="A320" s="36">
        <v>316</v>
      </c>
      <c r="B320" s="36" t="s">
        <v>510</v>
      </c>
      <c r="C320" s="36" t="s">
        <v>61</v>
      </c>
      <c r="D320" s="36"/>
      <c r="F320" s="36" t="s">
        <v>58</v>
      </c>
      <c r="G320" s="36" t="s">
        <v>511</v>
      </c>
    </row>
    <row r="321" spans="1:7" x14ac:dyDescent="0.25">
      <c r="A321" s="36">
        <v>317</v>
      </c>
      <c r="B321" s="36" t="s">
        <v>512</v>
      </c>
      <c r="C321" s="36" t="s">
        <v>66</v>
      </c>
      <c r="D321" s="36"/>
      <c r="F321" s="36" t="s">
        <v>58</v>
      </c>
      <c r="G321" s="36" t="s">
        <v>511</v>
      </c>
    </row>
    <row r="322" spans="1:7" x14ac:dyDescent="0.25">
      <c r="A322" s="36">
        <v>318</v>
      </c>
      <c r="B322" s="36" t="s">
        <v>513</v>
      </c>
      <c r="C322" s="36" t="s">
        <v>66</v>
      </c>
      <c r="D322" s="36"/>
      <c r="F322" s="36" t="s">
        <v>58</v>
      </c>
      <c r="G322" s="36" t="s">
        <v>511</v>
      </c>
    </row>
    <row r="323" spans="1:7" x14ac:dyDescent="0.25">
      <c r="A323" s="36">
        <v>319</v>
      </c>
      <c r="B323" s="36" t="s">
        <v>514</v>
      </c>
      <c r="C323" s="36" t="s">
        <v>66</v>
      </c>
      <c r="D323" s="36"/>
      <c r="F323" s="36" t="s">
        <v>58</v>
      </c>
      <c r="G323" s="36" t="s">
        <v>515</v>
      </c>
    </row>
    <row r="324" spans="1:7" x14ac:dyDescent="0.25">
      <c r="A324" s="36">
        <v>320</v>
      </c>
      <c r="B324" s="36" t="s">
        <v>516</v>
      </c>
      <c r="C324" s="36" t="s">
        <v>146</v>
      </c>
      <c r="D324" s="36"/>
      <c r="F324" s="36" t="s">
        <v>58</v>
      </c>
      <c r="G324" s="36" t="s">
        <v>517</v>
      </c>
    </row>
    <row r="325" spans="1:7" x14ac:dyDescent="0.25">
      <c r="A325" s="36">
        <v>321</v>
      </c>
      <c r="B325" s="36" t="s">
        <v>518</v>
      </c>
      <c r="C325" s="36" t="s">
        <v>57</v>
      </c>
      <c r="D325" s="36"/>
      <c r="F325" s="36" t="s">
        <v>58</v>
      </c>
      <c r="G325" s="36" t="s">
        <v>519</v>
      </c>
    </row>
    <row r="326" spans="1:7" x14ac:dyDescent="0.25">
      <c r="A326" s="36">
        <v>322</v>
      </c>
      <c r="B326" s="36" t="s">
        <v>520</v>
      </c>
      <c r="C326" s="36" t="s">
        <v>61</v>
      </c>
      <c r="D326" s="36"/>
      <c r="F326" s="36" t="s">
        <v>58</v>
      </c>
      <c r="G326" s="36" t="s">
        <v>521</v>
      </c>
    </row>
    <row r="327" spans="1:7" x14ac:dyDescent="0.25">
      <c r="A327" s="36">
        <v>323</v>
      </c>
      <c r="B327" s="36" t="s">
        <v>522</v>
      </c>
      <c r="C327" s="36" t="s">
        <v>61</v>
      </c>
      <c r="D327" s="36"/>
      <c r="F327" s="36" t="s">
        <v>58</v>
      </c>
      <c r="G327" s="36" t="s">
        <v>521</v>
      </c>
    </row>
    <row r="328" spans="1:7" x14ac:dyDescent="0.25">
      <c r="A328" s="36">
        <v>324</v>
      </c>
      <c r="B328" s="36" t="s">
        <v>523</v>
      </c>
      <c r="C328" s="36" t="s">
        <v>61</v>
      </c>
      <c r="D328" s="36"/>
      <c r="F328" s="36" t="s">
        <v>58</v>
      </c>
      <c r="G328" s="36" t="s">
        <v>521</v>
      </c>
    </row>
    <row r="329" spans="1:7" x14ac:dyDescent="0.25">
      <c r="A329" s="36">
        <v>325</v>
      </c>
      <c r="B329" s="36" t="s">
        <v>524</v>
      </c>
      <c r="C329" s="36" t="s">
        <v>57</v>
      </c>
      <c r="D329" s="36"/>
      <c r="F329" s="36" t="s">
        <v>58</v>
      </c>
      <c r="G329" s="36" t="s">
        <v>519</v>
      </c>
    </row>
    <row r="330" spans="1:7" x14ac:dyDescent="0.25">
      <c r="A330" s="36">
        <v>326</v>
      </c>
      <c r="B330" s="36" t="s">
        <v>525</v>
      </c>
      <c r="C330" s="36" t="s">
        <v>61</v>
      </c>
      <c r="D330" s="36"/>
      <c r="F330" s="36" t="s">
        <v>58</v>
      </c>
      <c r="G330" s="36" t="s">
        <v>526</v>
      </c>
    </row>
    <row r="331" spans="1:7" x14ac:dyDescent="0.25">
      <c r="A331" s="36">
        <v>327</v>
      </c>
      <c r="B331" s="36" t="s">
        <v>527</v>
      </c>
      <c r="C331" s="36" t="s">
        <v>61</v>
      </c>
      <c r="D331" s="36"/>
      <c r="F331" s="36" t="s">
        <v>58</v>
      </c>
      <c r="G331" s="36" t="s">
        <v>528</v>
      </c>
    </row>
    <row r="332" spans="1:7" x14ac:dyDescent="0.25">
      <c r="A332" s="36">
        <v>328</v>
      </c>
      <c r="B332" s="36" t="s">
        <v>529</v>
      </c>
      <c r="C332" s="36" t="s">
        <v>61</v>
      </c>
      <c r="D332" s="36"/>
      <c r="F332" s="36" t="s">
        <v>58</v>
      </c>
      <c r="G332" s="36" t="s">
        <v>528</v>
      </c>
    </row>
    <row r="333" spans="1:7" x14ac:dyDescent="0.25">
      <c r="A333" s="36">
        <v>329</v>
      </c>
      <c r="B333" s="36" t="s">
        <v>530</v>
      </c>
      <c r="C333" s="36" t="s">
        <v>61</v>
      </c>
      <c r="D333" s="36"/>
      <c r="F333" s="36" t="s">
        <v>58</v>
      </c>
      <c r="G333" s="36" t="s">
        <v>528</v>
      </c>
    </row>
    <row r="334" spans="1:7" x14ac:dyDescent="0.25">
      <c r="A334" s="36">
        <v>330</v>
      </c>
      <c r="B334" s="36" t="s">
        <v>531</v>
      </c>
      <c r="C334" s="36" t="s">
        <v>61</v>
      </c>
      <c r="D334" s="36"/>
      <c r="F334" s="36" t="s">
        <v>58</v>
      </c>
      <c r="G334" s="36" t="s">
        <v>528</v>
      </c>
    </row>
    <row r="335" spans="1:7" x14ac:dyDescent="0.25">
      <c r="A335" s="36">
        <v>331</v>
      </c>
      <c r="B335" s="36" t="s">
        <v>532</v>
      </c>
      <c r="C335" s="36" t="s">
        <v>61</v>
      </c>
      <c r="D335" s="36"/>
      <c r="F335" s="36" t="s">
        <v>58</v>
      </c>
      <c r="G335" s="36" t="s">
        <v>528</v>
      </c>
    </row>
    <row r="336" spans="1:7" x14ac:dyDescent="0.25">
      <c r="A336" s="36">
        <v>332</v>
      </c>
      <c r="B336" s="36" t="s">
        <v>533</v>
      </c>
      <c r="C336" s="36" t="s">
        <v>61</v>
      </c>
      <c r="D336" s="36"/>
      <c r="F336" s="36" t="s">
        <v>58</v>
      </c>
      <c r="G336" s="36" t="s">
        <v>534</v>
      </c>
    </row>
    <row r="337" spans="1:7" x14ac:dyDescent="0.25">
      <c r="A337" s="36">
        <v>333</v>
      </c>
      <c r="B337" s="36" t="s">
        <v>535</v>
      </c>
      <c r="C337" s="36" t="s">
        <v>66</v>
      </c>
      <c r="D337" s="36"/>
      <c r="F337" s="36" t="s">
        <v>58</v>
      </c>
      <c r="G337" s="36" t="s">
        <v>536</v>
      </c>
    </row>
    <row r="338" spans="1:7" x14ac:dyDescent="0.25">
      <c r="A338" s="36">
        <v>334</v>
      </c>
      <c r="B338" s="36" t="s">
        <v>537</v>
      </c>
      <c r="C338" s="36" t="s">
        <v>57</v>
      </c>
      <c r="D338" s="36"/>
      <c r="F338" s="36" t="s">
        <v>58</v>
      </c>
      <c r="G338" s="36" t="s">
        <v>538</v>
      </c>
    </row>
    <row r="339" spans="1:7" x14ac:dyDescent="0.25">
      <c r="A339" s="36">
        <v>335</v>
      </c>
      <c r="B339" s="36" t="s">
        <v>539</v>
      </c>
      <c r="C339" s="36" t="s">
        <v>61</v>
      </c>
      <c r="D339" s="36"/>
      <c r="F339" s="36" t="s">
        <v>58</v>
      </c>
      <c r="G339" s="36" t="s">
        <v>528</v>
      </c>
    </row>
    <row r="340" spans="1:7" x14ac:dyDescent="0.25">
      <c r="A340" s="36">
        <v>336</v>
      </c>
      <c r="B340" s="36" t="s">
        <v>540</v>
      </c>
      <c r="C340" s="36" t="s">
        <v>61</v>
      </c>
      <c r="D340" s="36"/>
      <c r="F340" s="36" t="s">
        <v>58</v>
      </c>
      <c r="G340" s="36" t="s">
        <v>528</v>
      </c>
    </row>
    <row r="341" spans="1:7" x14ac:dyDescent="0.25">
      <c r="A341" s="36">
        <v>337</v>
      </c>
      <c r="B341" s="36" t="s">
        <v>541</v>
      </c>
      <c r="C341" s="36" t="s">
        <v>61</v>
      </c>
      <c r="D341" s="36"/>
      <c r="F341" s="36" t="s">
        <v>58</v>
      </c>
      <c r="G341" s="36" t="s">
        <v>528</v>
      </c>
    </row>
    <row r="342" spans="1:7" x14ac:dyDescent="0.25">
      <c r="A342" s="36">
        <v>338</v>
      </c>
      <c r="B342" s="36" t="s">
        <v>542</v>
      </c>
      <c r="C342" s="36" t="s">
        <v>61</v>
      </c>
      <c r="D342" s="36"/>
      <c r="F342" s="36" t="s">
        <v>58</v>
      </c>
      <c r="G342" s="36" t="s">
        <v>528</v>
      </c>
    </row>
    <row r="343" spans="1:7" x14ac:dyDescent="0.25">
      <c r="A343" s="36">
        <v>339</v>
      </c>
      <c r="B343" s="36" t="s">
        <v>543</v>
      </c>
      <c r="C343" s="36" t="s">
        <v>61</v>
      </c>
      <c r="D343" s="36"/>
      <c r="F343" s="36" t="s">
        <v>58</v>
      </c>
      <c r="G343" s="36" t="s">
        <v>528</v>
      </c>
    </row>
    <row r="344" spans="1:7" x14ac:dyDescent="0.25">
      <c r="A344" s="36">
        <v>340</v>
      </c>
      <c r="B344" s="36" t="s">
        <v>544</v>
      </c>
      <c r="C344" s="36" t="s">
        <v>61</v>
      </c>
      <c r="D344" s="36"/>
      <c r="F344" s="36" t="s">
        <v>58</v>
      </c>
      <c r="G344" s="36" t="s">
        <v>528</v>
      </c>
    </row>
    <row r="345" spans="1:7" x14ac:dyDescent="0.25">
      <c r="A345" s="36">
        <v>341</v>
      </c>
      <c r="B345" s="36" t="s">
        <v>545</v>
      </c>
      <c r="C345" s="36" t="s">
        <v>61</v>
      </c>
      <c r="D345" s="36"/>
      <c r="F345" s="36" t="s">
        <v>58</v>
      </c>
      <c r="G345" s="36" t="s">
        <v>528</v>
      </c>
    </row>
    <row r="346" spans="1:7" x14ac:dyDescent="0.25">
      <c r="A346" s="36">
        <v>342</v>
      </c>
      <c r="B346" s="36" t="s">
        <v>546</v>
      </c>
      <c r="C346" s="36" t="s">
        <v>61</v>
      </c>
      <c r="D346" s="36"/>
      <c r="F346" s="36" t="s">
        <v>58</v>
      </c>
      <c r="G346" s="36" t="s">
        <v>528</v>
      </c>
    </row>
    <row r="347" spans="1:7" x14ac:dyDescent="0.25">
      <c r="A347" s="36">
        <v>343</v>
      </c>
      <c r="B347" s="36" t="s">
        <v>547</v>
      </c>
      <c r="C347" s="36" t="s">
        <v>61</v>
      </c>
      <c r="D347" s="36"/>
      <c r="F347" s="36" t="s">
        <v>58</v>
      </c>
      <c r="G347" s="36" t="s">
        <v>528</v>
      </c>
    </row>
    <row r="348" spans="1:7" x14ac:dyDescent="0.25">
      <c r="A348" s="36">
        <v>344</v>
      </c>
      <c r="B348" s="36" t="s">
        <v>548</v>
      </c>
      <c r="C348" s="36" t="s">
        <v>61</v>
      </c>
      <c r="D348" s="36"/>
      <c r="F348" s="36" t="s">
        <v>58</v>
      </c>
      <c r="G348" s="36" t="s">
        <v>528</v>
      </c>
    </row>
    <row r="349" spans="1:7" x14ac:dyDescent="0.25">
      <c r="A349" s="36">
        <v>345</v>
      </c>
      <c r="B349" s="36" t="s">
        <v>549</v>
      </c>
      <c r="C349" s="36" t="s">
        <v>61</v>
      </c>
      <c r="D349" s="36"/>
      <c r="F349" s="36" t="s">
        <v>58</v>
      </c>
      <c r="G349" s="36" t="s">
        <v>528</v>
      </c>
    </row>
    <row r="350" spans="1:7" x14ac:dyDescent="0.25">
      <c r="A350" s="36">
        <v>346</v>
      </c>
      <c r="B350" s="36" t="s">
        <v>550</v>
      </c>
      <c r="C350" s="36" t="s">
        <v>61</v>
      </c>
      <c r="D350" s="36"/>
      <c r="F350" s="36" t="s">
        <v>58</v>
      </c>
      <c r="G350" s="36" t="s">
        <v>551</v>
      </c>
    </row>
    <row r="351" spans="1:7" x14ac:dyDescent="0.25">
      <c r="A351" s="36">
        <v>347</v>
      </c>
      <c r="B351" s="36" t="s">
        <v>552</v>
      </c>
      <c r="C351" s="36" t="s">
        <v>66</v>
      </c>
      <c r="D351" s="36"/>
      <c r="F351" s="36" t="s">
        <v>58</v>
      </c>
      <c r="G351" s="36" t="s">
        <v>551</v>
      </c>
    </row>
    <row r="352" spans="1:7" x14ac:dyDescent="0.25">
      <c r="A352" s="36">
        <v>348</v>
      </c>
      <c r="B352" s="36" t="s">
        <v>553</v>
      </c>
      <c r="C352" s="36" t="s">
        <v>66</v>
      </c>
      <c r="D352" s="36"/>
      <c r="F352" s="36" t="s">
        <v>58</v>
      </c>
      <c r="G352" s="36" t="s">
        <v>551</v>
      </c>
    </row>
    <row r="353" spans="1:8" x14ac:dyDescent="0.25">
      <c r="A353" s="36">
        <v>349</v>
      </c>
      <c r="B353" s="36" t="s">
        <v>554</v>
      </c>
      <c r="C353" s="36" t="s">
        <v>66</v>
      </c>
      <c r="D353" s="36"/>
      <c r="F353" s="36" t="s">
        <v>58</v>
      </c>
      <c r="G353" s="36" t="s">
        <v>555</v>
      </c>
    </row>
    <row r="354" spans="1:8" x14ac:dyDescent="0.25">
      <c r="A354" s="36">
        <v>350</v>
      </c>
      <c r="B354" s="36" t="s">
        <v>556</v>
      </c>
      <c r="C354" s="36" t="s">
        <v>146</v>
      </c>
      <c r="D354" s="36"/>
      <c r="F354" s="36" t="s">
        <v>58</v>
      </c>
      <c r="G354" s="36" t="s">
        <v>557</v>
      </c>
    </row>
    <row r="355" spans="1:8" x14ac:dyDescent="0.25">
      <c r="A355" s="36">
        <v>351</v>
      </c>
      <c r="B355" s="36" t="s">
        <v>558</v>
      </c>
      <c r="C355" s="36" t="s">
        <v>61</v>
      </c>
      <c r="D355" s="36"/>
      <c r="F355" s="36" t="s">
        <v>58</v>
      </c>
      <c r="G355" s="36" t="s">
        <v>559</v>
      </c>
    </row>
    <row r="356" spans="1:8" x14ac:dyDescent="0.25">
      <c r="A356" s="36">
        <v>352</v>
      </c>
      <c r="B356" s="36" t="s">
        <v>560</v>
      </c>
      <c r="C356" s="36" t="s">
        <v>57</v>
      </c>
      <c r="D356" s="36"/>
      <c r="F356" s="36" t="s">
        <v>58</v>
      </c>
      <c r="G356" s="36" t="s">
        <v>561</v>
      </c>
    </row>
    <row r="357" spans="1:8" x14ac:dyDescent="0.25">
      <c r="A357" s="36">
        <v>353</v>
      </c>
      <c r="B357" s="36" t="s">
        <v>562</v>
      </c>
      <c r="C357" s="36" t="s">
        <v>61</v>
      </c>
      <c r="D357" s="36"/>
      <c r="F357" s="36" t="s">
        <v>58</v>
      </c>
      <c r="G357" s="36" t="s">
        <v>563</v>
      </c>
    </row>
    <row r="358" spans="1:8" x14ac:dyDescent="0.25">
      <c r="A358" s="36">
        <v>354</v>
      </c>
      <c r="B358" s="36" t="s">
        <v>564</v>
      </c>
      <c r="C358" s="36" t="s">
        <v>61</v>
      </c>
      <c r="D358" s="36"/>
      <c r="F358" s="36" t="s">
        <v>58</v>
      </c>
      <c r="G358" s="36" t="s">
        <v>563</v>
      </c>
    </row>
    <row r="359" spans="1:8" x14ac:dyDescent="0.25">
      <c r="A359" s="36">
        <v>355</v>
      </c>
      <c r="B359" s="36" t="s">
        <v>565</v>
      </c>
      <c r="C359" s="36" t="s">
        <v>61</v>
      </c>
      <c r="D359" s="36"/>
      <c r="F359" s="36" t="s">
        <v>58</v>
      </c>
      <c r="G359" s="36" t="s">
        <v>563</v>
      </c>
    </row>
    <row r="360" spans="1:8" x14ac:dyDescent="0.25">
      <c r="A360" s="36">
        <v>356</v>
      </c>
      <c r="B360" s="36" t="s">
        <v>566</v>
      </c>
      <c r="C360" s="36" t="s">
        <v>57</v>
      </c>
      <c r="D360" s="36"/>
      <c r="F360" s="36" t="s">
        <v>58</v>
      </c>
      <c r="G360" s="36" t="s">
        <v>561</v>
      </c>
    </row>
    <row r="361" spans="1:8" x14ac:dyDescent="0.25">
      <c r="A361" s="36">
        <v>357</v>
      </c>
      <c r="B361" s="36" t="s">
        <v>567</v>
      </c>
      <c r="C361" s="36" t="s">
        <v>61</v>
      </c>
      <c r="D361" s="36"/>
      <c r="F361" s="36" t="s">
        <v>58</v>
      </c>
      <c r="G361" s="36" t="s">
        <v>568</v>
      </c>
    </row>
    <row r="362" spans="1:8" x14ac:dyDescent="0.25">
      <c r="A362" s="36">
        <v>358</v>
      </c>
      <c r="B362" s="36" t="s">
        <v>569</v>
      </c>
      <c r="C362" s="36" t="s">
        <v>61</v>
      </c>
      <c r="D362" s="36"/>
      <c r="F362" s="36" t="s">
        <v>58</v>
      </c>
      <c r="G362" s="36" t="s">
        <v>570</v>
      </c>
    </row>
    <row r="363" spans="1:8" x14ac:dyDescent="0.25">
      <c r="A363" s="36">
        <v>359</v>
      </c>
      <c r="B363" s="36" t="s">
        <v>571</v>
      </c>
      <c r="C363" s="36" t="s">
        <v>61</v>
      </c>
      <c r="D363" s="36"/>
      <c r="F363" s="36" t="s">
        <v>58</v>
      </c>
      <c r="G363" s="36" t="s">
        <v>570</v>
      </c>
    </row>
    <row r="364" spans="1:8" x14ac:dyDescent="0.25">
      <c r="A364" s="36">
        <v>360</v>
      </c>
      <c r="B364" s="36" t="s">
        <v>572</v>
      </c>
      <c r="C364" s="36" t="s">
        <v>61</v>
      </c>
      <c r="D364" s="36"/>
      <c r="F364" s="36" t="s">
        <v>58</v>
      </c>
      <c r="G364" s="36" t="s">
        <v>570</v>
      </c>
      <c r="H364" s="42"/>
    </row>
    <row r="365" spans="1:8" x14ac:dyDescent="0.25">
      <c r="A365" s="36">
        <v>361</v>
      </c>
      <c r="B365" s="36" t="s">
        <v>573</v>
      </c>
      <c r="C365" s="36" t="s">
        <v>61</v>
      </c>
      <c r="D365" s="36"/>
      <c r="F365" s="36" t="s">
        <v>58</v>
      </c>
      <c r="G365" s="36" t="s">
        <v>570</v>
      </c>
      <c r="H365" s="42"/>
    </row>
    <row r="366" spans="1:8" x14ac:dyDescent="0.25">
      <c r="A366" s="36">
        <v>362</v>
      </c>
      <c r="B366" s="36" t="s">
        <v>574</v>
      </c>
      <c r="C366" s="36" t="s">
        <v>61</v>
      </c>
      <c r="D366" s="36"/>
      <c r="F366" s="36" t="s">
        <v>58</v>
      </c>
      <c r="G366" s="36" t="s">
        <v>570</v>
      </c>
      <c r="H366" s="42"/>
    </row>
    <row r="367" spans="1:8" x14ac:dyDescent="0.25">
      <c r="A367" s="36">
        <v>363</v>
      </c>
      <c r="B367" s="36" t="s">
        <v>575</v>
      </c>
      <c r="C367" s="36" t="s">
        <v>61</v>
      </c>
      <c r="D367" s="36"/>
      <c r="F367" s="36" t="s">
        <v>58</v>
      </c>
      <c r="G367" s="36" t="s">
        <v>576</v>
      </c>
      <c r="H367" s="42"/>
    </row>
    <row r="368" spans="1:8" x14ac:dyDescent="0.25">
      <c r="A368" s="36">
        <v>364</v>
      </c>
      <c r="B368" s="36" t="s">
        <v>577</v>
      </c>
      <c r="C368" s="36" t="s">
        <v>66</v>
      </c>
      <c r="D368" s="36"/>
      <c r="F368" s="36" t="s">
        <v>58</v>
      </c>
      <c r="G368" s="36" t="s">
        <v>578</v>
      </c>
      <c r="H368" s="42"/>
    </row>
    <row r="369" spans="1:8" x14ac:dyDescent="0.25">
      <c r="A369" s="36">
        <v>365</v>
      </c>
      <c r="B369" s="36" t="s">
        <v>579</v>
      </c>
      <c r="C369" s="36" t="s">
        <v>57</v>
      </c>
      <c r="D369" s="36"/>
      <c r="F369" s="36" t="s">
        <v>58</v>
      </c>
      <c r="G369" s="36" t="s">
        <v>580</v>
      </c>
      <c r="H369" s="42"/>
    </row>
    <row r="370" spans="1:8" x14ac:dyDescent="0.25">
      <c r="A370" s="36">
        <v>366</v>
      </c>
      <c r="B370" s="36" t="s">
        <v>581</v>
      </c>
      <c r="C370" s="36" t="s">
        <v>61</v>
      </c>
      <c r="D370" s="36"/>
      <c r="F370" s="36" t="s">
        <v>58</v>
      </c>
      <c r="G370" s="36" t="s">
        <v>570</v>
      </c>
      <c r="H370" s="42"/>
    </row>
    <row r="371" spans="1:8" x14ac:dyDescent="0.25">
      <c r="A371" s="36">
        <v>367</v>
      </c>
      <c r="B371" s="36" t="s">
        <v>582</v>
      </c>
      <c r="C371" s="36" t="s">
        <v>61</v>
      </c>
      <c r="D371" s="36"/>
      <c r="F371" s="36" t="s">
        <v>58</v>
      </c>
      <c r="G371" s="36" t="s">
        <v>570</v>
      </c>
      <c r="H371" s="42"/>
    </row>
    <row r="372" spans="1:8" x14ac:dyDescent="0.25">
      <c r="A372" s="36">
        <v>368</v>
      </c>
      <c r="B372" s="36" t="s">
        <v>583</v>
      </c>
      <c r="C372" s="36" t="s">
        <v>61</v>
      </c>
      <c r="D372" s="36"/>
      <c r="F372" s="36" t="s">
        <v>58</v>
      </c>
      <c r="G372" s="36" t="s">
        <v>570</v>
      </c>
      <c r="H372" s="42"/>
    </row>
    <row r="373" spans="1:8" x14ac:dyDescent="0.25">
      <c r="A373" s="36">
        <v>369</v>
      </c>
      <c r="B373" s="36" t="s">
        <v>584</v>
      </c>
      <c r="C373" s="36" t="s">
        <v>61</v>
      </c>
      <c r="D373" s="36"/>
      <c r="F373" s="36" t="s">
        <v>58</v>
      </c>
      <c r="G373" s="36" t="s">
        <v>570</v>
      </c>
      <c r="H373" s="42"/>
    </row>
    <row r="374" spans="1:8" x14ac:dyDescent="0.25">
      <c r="A374" s="36">
        <v>370</v>
      </c>
      <c r="B374" s="36" t="s">
        <v>585</v>
      </c>
      <c r="C374" s="36" t="s">
        <v>61</v>
      </c>
      <c r="D374" s="36"/>
      <c r="F374" s="36" t="s">
        <v>58</v>
      </c>
      <c r="G374" s="36" t="s">
        <v>570</v>
      </c>
      <c r="H374" s="42"/>
    </row>
    <row r="375" spans="1:8" x14ac:dyDescent="0.25">
      <c r="A375" s="36">
        <v>371</v>
      </c>
      <c r="B375" s="36" t="s">
        <v>586</v>
      </c>
      <c r="C375" s="36" t="s">
        <v>61</v>
      </c>
      <c r="D375" s="36"/>
      <c r="F375" s="36" t="s">
        <v>58</v>
      </c>
      <c r="G375" s="36" t="s">
        <v>570</v>
      </c>
      <c r="H375" s="42"/>
    </row>
    <row r="376" spans="1:8" x14ac:dyDescent="0.25">
      <c r="A376" s="36">
        <v>372</v>
      </c>
      <c r="B376" s="36" t="s">
        <v>587</v>
      </c>
      <c r="C376" s="36" t="s">
        <v>61</v>
      </c>
      <c r="D376" s="36"/>
      <c r="F376" s="36" t="s">
        <v>58</v>
      </c>
      <c r="G376" s="36" t="s">
        <v>570</v>
      </c>
      <c r="H376" s="36"/>
    </row>
    <row r="377" spans="1:8" x14ac:dyDescent="0.25">
      <c r="A377" s="36">
        <v>373</v>
      </c>
      <c r="B377" s="36" t="s">
        <v>588</v>
      </c>
      <c r="C377" s="36" t="s">
        <v>61</v>
      </c>
      <c r="D377" s="36"/>
      <c r="F377" s="36" t="s">
        <v>58</v>
      </c>
      <c r="G377" s="36" t="s">
        <v>570</v>
      </c>
      <c r="H377" s="36"/>
    </row>
    <row r="378" spans="1:8" x14ac:dyDescent="0.25">
      <c r="A378" s="36">
        <v>374</v>
      </c>
      <c r="B378" s="36" t="s">
        <v>589</v>
      </c>
      <c r="C378" s="36" t="s">
        <v>61</v>
      </c>
      <c r="D378" s="36"/>
      <c r="F378" s="36" t="s">
        <v>58</v>
      </c>
      <c r="G378" s="36" t="s">
        <v>570</v>
      </c>
      <c r="H378" s="36"/>
    </row>
    <row r="379" spans="1:8" x14ac:dyDescent="0.25">
      <c r="A379" s="36">
        <v>375</v>
      </c>
      <c r="B379" s="36" t="s">
        <v>590</v>
      </c>
      <c r="C379" s="36" t="s">
        <v>61</v>
      </c>
      <c r="D379" s="36"/>
      <c r="F379" s="36" t="s">
        <v>58</v>
      </c>
      <c r="G379" s="36" t="s">
        <v>570</v>
      </c>
      <c r="H379" s="36"/>
    </row>
    <row r="380" spans="1:8" x14ac:dyDescent="0.25">
      <c r="A380" s="36">
        <v>376</v>
      </c>
      <c r="B380" s="36" t="s">
        <v>591</v>
      </c>
      <c r="C380" s="36" t="s">
        <v>61</v>
      </c>
      <c r="D380" s="36"/>
      <c r="F380" s="36" t="s">
        <v>58</v>
      </c>
      <c r="G380" s="36" t="s">
        <v>570</v>
      </c>
      <c r="H380" s="36"/>
    </row>
    <row r="381" spans="1:8" x14ac:dyDescent="0.25">
      <c r="A381" s="36">
        <v>377</v>
      </c>
      <c r="B381" s="36" t="s">
        <v>592</v>
      </c>
      <c r="C381" s="36" t="s">
        <v>61</v>
      </c>
      <c r="D381" s="36"/>
      <c r="F381" s="36" t="s">
        <v>58</v>
      </c>
      <c r="G381" s="36" t="s">
        <v>593</v>
      </c>
      <c r="H381" s="36"/>
    </row>
    <row r="382" spans="1:8" x14ac:dyDescent="0.25">
      <c r="A382" s="36">
        <v>378</v>
      </c>
      <c r="B382" s="36" t="s">
        <v>594</v>
      </c>
      <c r="C382" s="36" t="s">
        <v>66</v>
      </c>
      <c r="D382" s="36"/>
      <c r="F382" s="36" t="s">
        <v>58</v>
      </c>
      <c r="G382" s="36" t="s">
        <v>593</v>
      </c>
      <c r="H382" s="36"/>
    </row>
    <row r="383" spans="1:8" x14ac:dyDescent="0.25">
      <c r="A383" s="36">
        <v>379</v>
      </c>
      <c r="B383" s="36" t="s">
        <v>595</v>
      </c>
      <c r="C383" s="36" t="s">
        <v>66</v>
      </c>
      <c r="D383" s="36"/>
      <c r="F383" s="36" t="s">
        <v>58</v>
      </c>
      <c r="G383" s="36" t="s">
        <v>593</v>
      </c>
      <c r="H383" s="36"/>
    </row>
    <row r="384" spans="1:8" x14ac:dyDescent="0.25">
      <c r="A384" s="36">
        <v>380</v>
      </c>
      <c r="B384" s="36" t="s">
        <v>596</v>
      </c>
      <c r="C384" s="36" t="s">
        <v>66</v>
      </c>
      <c r="D384" s="36"/>
      <c r="F384" s="36" t="s">
        <v>58</v>
      </c>
      <c r="G384" s="36" t="s">
        <v>597</v>
      </c>
      <c r="H384" s="36"/>
    </row>
    <row r="385" spans="1:8" x14ac:dyDescent="0.25">
      <c r="A385" s="36">
        <v>381</v>
      </c>
      <c r="B385" s="36" t="s">
        <v>598</v>
      </c>
      <c r="C385" s="36" t="s">
        <v>146</v>
      </c>
      <c r="D385" s="36"/>
      <c r="F385" s="36" t="s">
        <v>58</v>
      </c>
      <c r="G385" s="36" t="s">
        <v>599</v>
      </c>
      <c r="H385" s="36"/>
    </row>
    <row r="386" spans="1:8" x14ac:dyDescent="0.25">
      <c r="A386" s="36">
        <v>382</v>
      </c>
      <c r="B386" s="36" t="s">
        <v>600</v>
      </c>
      <c r="C386" s="36" t="s">
        <v>57</v>
      </c>
      <c r="D386" s="36"/>
      <c r="F386" s="36" t="s">
        <v>58</v>
      </c>
      <c r="G386" s="36" t="s">
        <v>601</v>
      </c>
      <c r="H386" s="36"/>
    </row>
    <row r="387" spans="1:8" x14ac:dyDescent="0.25">
      <c r="A387" s="36">
        <v>383</v>
      </c>
      <c r="B387" s="36" t="s">
        <v>602</v>
      </c>
      <c r="C387" s="36" t="s">
        <v>61</v>
      </c>
      <c r="D387" s="36"/>
      <c r="F387" s="36" t="s">
        <v>58</v>
      </c>
      <c r="G387" s="36" t="s">
        <v>603</v>
      </c>
      <c r="H387" s="36"/>
    </row>
    <row r="388" spans="1:8" x14ac:dyDescent="0.25">
      <c r="A388" s="36">
        <v>384</v>
      </c>
      <c r="B388" s="36" t="s">
        <v>604</v>
      </c>
      <c r="C388" s="36" t="s">
        <v>61</v>
      </c>
      <c r="D388" s="36"/>
      <c r="F388" s="36" t="s">
        <v>58</v>
      </c>
      <c r="G388" s="36" t="s">
        <v>603</v>
      </c>
      <c r="H388" s="36"/>
    </row>
    <row r="389" spans="1:8" x14ac:dyDescent="0.25">
      <c r="A389" s="36">
        <v>385</v>
      </c>
      <c r="B389" s="36" t="s">
        <v>605</v>
      </c>
      <c r="C389" s="36" t="s">
        <v>61</v>
      </c>
      <c r="D389" s="36"/>
      <c r="F389" s="36" t="s">
        <v>58</v>
      </c>
      <c r="G389" s="36" t="s">
        <v>603</v>
      </c>
      <c r="H389" s="36"/>
    </row>
    <row r="390" spans="1:8" x14ac:dyDescent="0.25">
      <c r="A390" s="36">
        <v>386</v>
      </c>
      <c r="B390" s="36" t="s">
        <v>606</v>
      </c>
      <c r="C390" s="36" t="s">
        <v>57</v>
      </c>
      <c r="D390" s="36"/>
      <c r="F390" s="36" t="s">
        <v>58</v>
      </c>
      <c r="G390" s="36" t="s">
        <v>601</v>
      </c>
      <c r="H390" s="36"/>
    </row>
    <row r="391" spans="1:8" x14ac:dyDescent="0.25">
      <c r="A391" s="36">
        <v>387</v>
      </c>
      <c r="B391" s="36" t="s">
        <v>607</v>
      </c>
      <c r="C391" s="36" t="s">
        <v>61</v>
      </c>
      <c r="D391" s="36"/>
      <c r="F391" s="36" t="s">
        <v>58</v>
      </c>
      <c r="G391" s="36" t="s">
        <v>608</v>
      </c>
      <c r="H391" s="36"/>
    </row>
    <row r="392" spans="1:8" x14ac:dyDescent="0.25">
      <c r="A392" s="36">
        <v>388</v>
      </c>
      <c r="B392" s="36" t="s">
        <v>609</v>
      </c>
      <c r="C392" s="36" t="s">
        <v>61</v>
      </c>
      <c r="D392" s="36"/>
      <c r="F392" s="36" t="s">
        <v>58</v>
      </c>
      <c r="G392" s="36" t="s">
        <v>610</v>
      </c>
      <c r="H392" s="36"/>
    </row>
    <row r="393" spans="1:8" x14ac:dyDescent="0.25">
      <c r="A393" s="36">
        <v>389</v>
      </c>
      <c r="B393" s="36" t="s">
        <v>611</v>
      </c>
      <c r="C393" s="36" t="s">
        <v>61</v>
      </c>
      <c r="D393" s="36"/>
      <c r="F393" s="36" t="s">
        <v>58</v>
      </c>
      <c r="G393" s="36" t="s">
        <v>610</v>
      </c>
      <c r="H393" s="36"/>
    </row>
    <row r="394" spans="1:8" x14ac:dyDescent="0.25">
      <c r="A394" s="36">
        <v>390</v>
      </c>
      <c r="B394" s="36" t="s">
        <v>612</v>
      </c>
      <c r="C394" s="36" t="s">
        <v>61</v>
      </c>
      <c r="D394" s="36"/>
      <c r="F394" s="36" t="s">
        <v>58</v>
      </c>
      <c r="G394" s="36" t="s">
        <v>610</v>
      </c>
      <c r="H394" s="36"/>
    </row>
    <row r="395" spans="1:8" x14ac:dyDescent="0.25">
      <c r="A395" s="36">
        <v>391</v>
      </c>
      <c r="B395" s="36" t="s">
        <v>613</v>
      </c>
      <c r="C395" s="36" t="s">
        <v>61</v>
      </c>
      <c r="D395" s="36"/>
      <c r="F395" s="36" t="s">
        <v>58</v>
      </c>
      <c r="G395" s="36" t="s">
        <v>610</v>
      </c>
      <c r="H395" s="36"/>
    </row>
    <row r="396" spans="1:8" x14ac:dyDescent="0.25">
      <c r="A396" s="36">
        <v>392</v>
      </c>
      <c r="B396" s="36" t="s">
        <v>614</v>
      </c>
      <c r="C396" s="36" t="s">
        <v>61</v>
      </c>
      <c r="D396" s="36"/>
      <c r="F396" s="36" t="s">
        <v>58</v>
      </c>
      <c r="G396" s="36" t="s">
        <v>610</v>
      </c>
      <c r="H396" s="36"/>
    </row>
    <row r="397" spans="1:8" x14ac:dyDescent="0.25">
      <c r="A397" s="36">
        <v>393</v>
      </c>
      <c r="B397" s="36" t="s">
        <v>615</v>
      </c>
      <c r="C397" s="36" t="s">
        <v>61</v>
      </c>
      <c r="D397" s="36"/>
      <c r="F397" s="36" t="s">
        <v>58</v>
      </c>
      <c r="G397" s="36" t="s">
        <v>616</v>
      </c>
      <c r="H397" s="36"/>
    </row>
    <row r="398" spans="1:8" x14ac:dyDescent="0.25">
      <c r="A398" s="36">
        <v>394</v>
      </c>
      <c r="B398" s="36" t="s">
        <v>617</v>
      </c>
      <c r="C398" s="36" t="s">
        <v>66</v>
      </c>
      <c r="D398" s="36"/>
      <c r="F398" s="36" t="s">
        <v>58</v>
      </c>
      <c r="G398" s="36" t="s">
        <v>618</v>
      </c>
      <c r="H398" s="36"/>
    </row>
    <row r="399" spans="1:8" x14ac:dyDescent="0.25">
      <c r="A399" s="36">
        <v>395</v>
      </c>
      <c r="B399" s="36" t="s">
        <v>619</v>
      </c>
      <c r="C399" s="36" t="s">
        <v>57</v>
      </c>
      <c r="D399" s="36"/>
      <c r="F399" s="36" t="s">
        <v>58</v>
      </c>
      <c r="G399" s="36" t="s">
        <v>620</v>
      </c>
      <c r="H399" s="36"/>
    </row>
    <row r="400" spans="1:8" x14ac:dyDescent="0.25">
      <c r="A400" s="36">
        <v>396</v>
      </c>
      <c r="B400" s="36" t="s">
        <v>621</v>
      </c>
      <c r="C400" s="36" t="s">
        <v>61</v>
      </c>
      <c r="D400" s="36"/>
      <c r="F400" s="36" t="s">
        <v>58</v>
      </c>
      <c r="G400" s="36" t="s">
        <v>610</v>
      </c>
    </row>
    <row r="401" spans="1:7" x14ac:dyDescent="0.25">
      <c r="A401" s="36">
        <v>397</v>
      </c>
      <c r="B401" s="36" t="s">
        <v>622</v>
      </c>
      <c r="C401" s="36" t="s">
        <v>61</v>
      </c>
      <c r="D401" s="36"/>
      <c r="F401" s="36" t="s">
        <v>58</v>
      </c>
      <c r="G401" s="36" t="s">
        <v>610</v>
      </c>
    </row>
    <row r="402" spans="1:7" x14ac:dyDescent="0.25">
      <c r="A402" s="36">
        <v>398</v>
      </c>
      <c r="B402" s="36" t="s">
        <v>623</v>
      </c>
      <c r="C402" s="36" t="s">
        <v>61</v>
      </c>
      <c r="D402" s="36"/>
      <c r="F402" s="36" t="s">
        <v>58</v>
      </c>
      <c r="G402" s="36" t="s">
        <v>610</v>
      </c>
    </row>
    <row r="403" spans="1:7" x14ac:dyDescent="0.25">
      <c r="A403" s="36">
        <v>399</v>
      </c>
      <c r="B403" s="36" t="s">
        <v>624</v>
      </c>
      <c r="C403" s="36" t="s">
        <v>61</v>
      </c>
      <c r="D403" s="36"/>
      <c r="F403" s="36" t="s">
        <v>58</v>
      </c>
      <c r="G403" s="36" t="s">
        <v>610</v>
      </c>
    </row>
    <row r="404" spans="1:7" x14ac:dyDescent="0.25">
      <c r="A404" s="36">
        <v>400</v>
      </c>
      <c r="B404" s="36" t="s">
        <v>625</v>
      </c>
      <c r="C404" s="36" t="s">
        <v>61</v>
      </c>
      <c r="D404" s="36"/>
      <c r="F404" s="36" t="s">
        <v>58</v>
      </c>
      <c r="G404" s="36" t="s">
        <v>610</v>
      </c>
    </row>
    <row r="405" spans="1:7" x14ac:dyDescent="0.25">
      <c r="A405" s="36">
        <v>401</v>
      </c>
      <c r="B405" s="36" t="s">
        <v>626</v>
      </c>
      <c r="C405" s="36" t="s">
        <v>61</v>
      </c>
      <c r="D405" s="36"/>
      <c r="F405" s="36" t="s">
        <v>58</v>
      </c>
      <c r="G405" s="36" t="s">
        <v>610</v>
      </c>
    </row>
    <row r="406" spans="1:7" x14ac:dyDescent="0.25">
      <c r="A406" s="36">
        <v>402</v>
      </c>
      <c r="B406" s="36" t="s">
        <v>627</v>
      </c>
      <c r="C406" s="36" t="s">
        <v>61</v>
      </c>
      <c r="D406" s="36"/>
      <c r="F406" s="36" t="s">
        <v>58</v>
      </c>
      <c r="G406" s="36" t="s">
        <v>610</v>
      </c>
    </row>
    <row r="407" spans="1:7" x14ac:dyDescent="0.25">
      <c r="A407" s="36">
        <v>403</v>
      </c>
      <c r="B407" s="36" t="s">
        <v>628</v>
      </c>
      <c r="C407" s="36" t="s">
        <v>61</v>
      </c>
      <c r="D407" s="36"/>
      <c r="F407" s="36" t="s">
        <v>58</v>
      </c>
      <c r="G407" s="36" t="s">
        <v>610</v>
      </c>
    </row>
    <row r="408" spans="1:7" x14ac:dyDescent="0.25">
      <c r="A408" s="36">
        <v>404</v>
      </c>
      <c r="B408" s="36" t="s">
        <v>629</v>
      </c>
      <c r="C408" s="36" t="s">
        <v>61</v>
      </c>
      <c r="D408" s="36"/>
      <c r="F408" s="36" t="s">
        <v>58</v>
      </c>
      <c r="G408" s="36" t="s">
        <v>610</v>
      </c>
    </row>
    <row r="409" spans="1:7" x14ac:dyDescent="0.25">
      <c r="A409" s="36">
        <v>405</v>
      </c>
      <c r="B409" s="36" t="s">
        <v>630</v>
      </c>
      <c r="C409" s="36" t="s">
        <v>61</v>
      </c>
      <c r="D409" s="36"/>
      <c r="F409" s="36" t="s">
        <v>58</v>
      </c>
      <c r="G409" s="36" t="s">
        <v>610</v>
      </c>
    </row>
    <row r="410" spans="1:7" x14ac:dyDescent="0.25">
      <c r="A410" s="36">
        <v>406</v>
      </c>
      <c r="B410" s="36" t="s">
        <v>631</v>
      </c>
      <c r="C410" s="36" t="s">
        <v>61</v>
      </c>
      <c r="D410" s="36"/>
      <c r="F410" s="36" t="s">
        <v>58</v>
      </c>
      <c r="G410" s="36" t="s">
        <v>610</v>
      </c>
    </row>
    <row r="411" spans="1:7" x14ac:dyDescent="0.25">
      <c r="A411" s="36">
        <v>407</v>
      </c>
      <c r="B411" s="36" t="s">
        <v>632</v>
      </c>
      <c r="C411" s="36" t="s">
        <v>61</v>
      </c>
      <c r="D411" s="36"/>
      <c r="F411" s="36" t="s">
        <v>58</v>
      </c>
      <c r="G411" s="36" t="s">
        <v>633</v>
      </c>
    </row>
    <row r="412" spans="1:7" x14ac:dyDescent="0.25">
      <c r="A412" s="36">
        <v>408</v>
      </c>
      <c r="B412" s="36" t="s">
        <v>634</v>
      </c>
      <c r="C412" s="36" t="s">
        <v>66</v>
      </c>
      <c r="D412" s="36"/>
      <c r="F412" s="36" t="s">
        <v>58</v>
      </c>
      <c r="G412" s="36" t="s">
        <v>633</v>
      </c>
    </row>
    <row r="413" spans="1:7" x14ac:dyDescent="0.25">
      <c r="A413" s="36">
        <v>409</v>
      </c>
      <c r="B413" s="36" t="s">
        <v>635</v>
      </c>
      <c r="C413" s="36" t="s">
        <v>66</v>
      </c>
      <c r="D413" s="36"/>
      <c r="F413" s="36" t="s">
        <v>58</v>
      </c>
      <c r="G413" s="36" t="s">
        <v>633</v>
      </c>
    </row>
    <row r="414" spans="1:7" x14ac:dyDescent="0.25">
      <c r="A414" s="36">
        <v>410</v>
      </c>
      <c r="B414" s="36" t="s">
        <v>636</v>
      </c>
      <c r="C414" s="36" t="s">
        <v>66</v>
      </c>
      <c r="D414" s="36"/>
      <c r="F414" s="36" t="s">
        <v>58</v>
      </c>
      <c r="G414" s="36" t="s">
        <v>637</v>
      </c>
    </row>
    <row r="415" spans="1:7" x14ac:dyDescent="0.25">
      <c r="A415" s="36">
        <v>411</v>
      </c>
      <c r="B415" s="36" t="s">
        <v>638</v>
      </c>
      <c r="C415" s="36" t="s">
        <v>61</v>
      </c>
      <c r="D415" s="36"/>
      <c r="F415" s="36" t="s">
        <v>58</v>
      </c>
      <c r="G415" s="36" t="s">
        <v>639</v>
      </c>
    </row>
    <row r="416" spans="1:7" x14ac:dyDescent="0.25">
      <c r="A416" s="36">
        <v>412</v>
      </c>
      <c r="B416" s="36" t="s">
        <v>640</v>
      </c>
      <c r="C416" s="36" t="s">
        <v>146</v>
      </c>
      <c r="D416" s="36"/>
      <c r="F416" s="36" t="s">
        <v>58</v>
      </c>
      <c r="G416" s="36" t="s">
        <v>641</v>
      </c>
    </row>
    <row r="417" spans="1:7" x14ac:dyDescent="0.25">
      <c r="A417" s="36">
        <v>413</v>
      </c>
      <c r="B417" s="36" t="s">
        <v>642</v>
      </c>
      <c r="C417" s="36" t="s">
        <v>66</v>
      </c>
      <c r="D417" s="36"/>
      <c r="F417" s="36" t="s">
        <v>58</v>
      </c>
      <c r="G417" s="36" t="s">
        <v>643</v>
      </c>
    </row>
    <row r="418" spans="1:7" x14ac:dyDescent="0.25">
      <c r="B418" s="45"/>
      <c r="C418" s="45"/>
      <c r="D418" s="45"/>
      <c r="E418" s="45"/>
    </row>
  </sheetData>
  <autoFilter ref="B3:G406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Autocompute Template</vt:lpstr>
      <vt:lpstr>Availability</vt:lpstr>
      <vt:lpstr>'Autocompute Template'!Print_Area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SuperFloi</dc:creator>
  <cp:lastModifiedBy>SuperFloi</cp:lastModifiedBy>
  <cp:lastPrinted>2012-04-08T14:42:25Z</cp:lastPrinted>
  <dcterms:created xsi:type="dcterms:W3CDTF">2012-03-30T17:07:02Z</dcterms:created>
  <dcterms:modified xsi:type="dcterms:W3CDTF">2012-05-07T15:21:30Z</dcterms:modified>
</cp:coreProperties>
</file>